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sba.sharepoint.com/Groups/Communications/PI/05 RESEARCH/03 School Construction Stats/"/>
    </mc:Choice>
  </mc:AlternateContent>
  <xr:revisionPtr revIDLastSave="0" documentId="8_{FDB9FC48-8073-4AEE-BF6C-DAECD02F8E98}" xr6:coauthVersionLast="47" xr6:coauthVersionMax="47" xr10:uidLastSave="{00000000-0000-0000-0000-000000000000}"/>
  <bookViews>
    <workbookView xWindow="3360" yWindow="348" windowWidth="17628" windowHeight="8964" xr2:uid="{B78BA4B4-9B55-4780-AB7E-4951B404CB60}"/>
  </bookViews>
  <sheets>
    <sheet name="Annual Totals" sheetId="1" r:id="rId1"/>
    <sheet name="2023 Detail" sheetId="2" r:id="rId2"/>
    <sheet name="2024 Detail" sheetId="3" r:id="rId3"/>
    <sheet name="2025 Deta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4" l="1"/>
  <c r="G95" i="4"/>
  <c r="E95" i="4"/>
  <c r="D95" i="4"/>
  <c r="C95" i="4"/>
  <c r="I93" i="4"/>
  <c r="F93" i="4"/>
  <c r="I91" i="4"/>
  <c r="F91" i="4"/>
  <c r="I89" i="4"/>
  <c r="F89" i="4"/>
  <c r="I87" i="4"/>
  <c r="F87" i="4"/>
  <c r="E85" i="4"/>
  <c r="D85" i="4"/>
  <c r="C85" i="4"/>
  <c r="H85" i="4"/>
  <c r="G85" i="4"/>
  <c r="F83" i="4"/>
  <c r="F80" i="4"/>
  <c r="H63" i="4"/>
  <c r="G63" i="4"/>
  <c r="E63" i="4"/>
  <c r="D63" i="4"/>
  <c r="C63" i="4"/>
  <c r="F54" i="4"/>
  <c r="I38" i="4"/>
  <c r="I37" i="4"/>
  <c r="I36" i="4"/>
  <c r="I34" i="4"/>
  <c r="I31" i="4"/>
  <c r="I23" i="4"/>
  <c r="I20" i="4"/>
  <c r="I40" i="4"/>
  <c r="I33" i="4"/>
  <c r="I19" i="4"/>
  <c r="I45" i="4"/>
  <c r="I44" i="4"/>
  <c r="I43" i="4"/>
  <c r="I42" i="4"/>
  <c r="I30" i="4"/>
  <c r="I29" i="4"/>
  <c r="I27" i="4"/>
  <c r="I25" i="4"/>
  <c r="H49" i="4"/>
  <c r="G49" i="4"/>
  <c r="E49" i="4"/>
  <c r="D49" i="4"/>
  <c r="C49" i="4"/>
  <c r="F40" i="4"/>
  <c r="F36" i="4"/>
  <c r="F33" i="4"/>
  <c r="F29" i="4"/>
  <c r="F27" i="4"/>
  <c r="F25" i="4"/>
  <c r="H16" i="4"/>
  <c r="G16" i="4"/>
  <c r="E16" i="4"/>
  <c r="D16" i="4"/>
  <c r="C16" i="4"/>
  <c r="F11" i="4"/>
  <c r="I8" i="4"/>
  <c r="I7" i="4"/>
  <c r="I6" i="4"/>
  <c r="F6" i="4"/>
  <c r="I4" i="4"/>
  <c r="F3" i="4"/>
  <c r="F78" i="4"/>
  <c r="I76" i="4"/>
  <c r="F76" i="4"/>
  <c r="I73" i="4"/>
  <c r="F73" i="4"/>
  <c r="I71" i="4"/>
  <c r="I70" i="4"/>
  <c r="I69" i="4"/>
  <c r="F69" i="4"/>
  <c r="I67" i="4"/>
  <c r="F67" i="4"/>
  <c r="I65" i="4"/>
  <c r="F65" i="4"/>
  <c r="I61" i="4"/>
  <c r="F61" i="4"/>
  <c r="I59" i="4"/>
  <c r="F59" i="4"/>
  <c r="I57" i="4"/>
  <c r="F57" i="4"/>
  <c r="I54" i="4"/>
  <c r="I47" i="4"/>
  <c r="F47" i="4"/>
  <c r="I22" i="4"/>
  <c r="F22" i="4"/>
  <c r="I18" i="4"/>
  <c r="F18" i="4"/>
  <c r="I3" i="4"/>
  <c r="D8" i="1"/>
  <c r="I84" i="2"/>
  <c r="D5" i="1"/>
  <c r="G52" i="3"/>
  <c r="I50" i="3"/>
  <c r="I33" i="3"/>
  <c r="G25" i="3"/>
  <c r="G69" i="3" s="1"/>
  <c r="I69" i="3" s="1"/>
  <c r="F69" i="3"/>
  <c r="I4" i="3"/>
  <c r="I3" i="3"/>
  <c r="F4" i="3"/>
  <c r="F3" i="3"/>
  <c r="H67" i="3"/>
  <c r="G67" i="3"/>
  <c r="E67" i="3"/>
  <c r="D67" i="3"/>
  <c r="C67" i="3"/>
  <c r="I66" i="3"/>
  <c r="F66" i="3"/>
  <c r="I63" i="3"/>
  <c r="F63" i="3"/>
  <c r="H61" i="3"/>
  <c r="G61" i="3"/>
  <c r="E61" i="3"/>
  <c r="D61" i="3"/>
  <c r="C61" i="3"/>
  <c r="F60" i="3"/>
  <c r="I60" i="3"/>
  <c r="F58" i="3"/>
  <c r="I58" i="3"/>
  <c r="F56" i="3"/>
  <c r="I56" i="3"/>
  <c r="I54" i="3"/>
  <c r="F54" i="3"/>
  <c r="H52" i="3"/>
  <c r="E52" i="3"/>
  <c r="D52" i="3"/>
  <c r="C52" i="3"/>
  <c r="I49" i="3"/>
  <c r="F49" i="3"/>
  <c r="I47" i="3"/>
  <c r="F47" i="3"/>
  <c r="I45" i="3"/>
  <c r="F45" i="3"/>
  <c r="I43" i="3"/>
  <c r="F43" i="3"/>
  <c r="I41" i="3"/>
  <c r="F41" i="3"/>
  <c r="I39" i="3"/>
  <c r="F39" i="3"/>
  <c r="I37" i="3"/>
  <c r="F37" i="3"/>
  <c r="I35" i="3"/>
  <c r="F35" i="3"/>
  <c r="I32" i="3"/>
  <c r="F32" i="3"/>
  <c r="I30" i="3"/>
  <c r="F30" i="3"/>
  <c r="H25" i="3"/>
  <c r="E25" i="3"/>
  <c r="D25" i="3"/>
  <c r="C25" i="3"/>
  <c r="I24" i="3"/>
  <c r="F24" i="3"/>
  <c r="I22" i="3"/>
  <c r="F22" i="3"/>
  <c r="I20" i="3"/>
  <c r="F20" i="3"/>
  <c r="I18" i="3"/>
  <c r="F18" i="3"/>
  <c r="I16" i="3"/>
  <c r="F16" i="3"/>
  <c r="I14" i="3"/>
  <c r="F14" i="3"/>
  <c r="I12" i="3"/>
  <c r="F12" i="3"/>
  <c r="I10" i="3"/>
  <c r="F10" i="3"/>
  <c r="I8" i="3"/>
  <c r="F8" i="3"/>
  <c r="F6" i="3"/>
  <c r="I6" i="3"/>
  <c r="B8" i="1"/>
  <c r="B5" i="1"/>
  <c r="H84" i="2"/>
  <c r="G84" i="2"/>
  <c r="E84" i="2"/>
  <c r="D84" i="2"/>
  <c r="C84" i="2"/>
  <c r="I95" i="4" l="1"/>
  <c r="F95" i="4"/>
  <c r="F63" i="4"/>
  <c r="I63" i="4"/>
  <c r="I49" i="4"/>
  <c r="F49" i="4"/>
  <c r="F16" i="4"/>
  <c r="I16" i="4"/>
  <c r="F67" i="3"/>
  <c r="I25" i="3"/>
  <c r="F52" i="3"/>
  <c r="I67" i="3"/>
  <c r="I52" i="3"/>
  <c r="I61" i="3"/>
  <c r="F61" i="3"/>
  <c r="F25" i="3"/>
</calcChain>
</file>

<file path=xl/sharedStrings.xml><?xml version="1.0" encoding="utf-8"?>
<sst xmlns="http://schemas.openxmlformats.org/spreadsheetml/2006/main" count="172" uniqueCount="136">
  <si>
    <t># of Elections</t>
  </si>
  <si>
    <t># of Proposals</t>
  </si>
  <si>
    <t>Total Spending Proposed</t>
  </si>
  <si>
    <t>Total Spending Approved</t>
  </si>
  <si>
    <t>% Spending Approved</t>
  </si>
  <si>
    <t>% of Proposals Approved</t>
  </si>
  <si>
    <t>Total Spedning proposed</t>
  </si>
  <si>
    <t># of Proposals Approved</t>
  </si>
  <si>
    <t>Election Date</t>
  </si>
  <si>
    <t>School District</t>
  </si>
  <si>
    <t>Riverside (Burlington)</t>
  </si>
  <si>
    <t>Union Township (Hunterdon)</t>
  </si>
  <si>
    <t>South River (Middlesex)</t>
  </si>
  <si>
    <t>Manasquan (Monmouth)</t>
  </si>
  <si>
    <t>Bogota Borough (Bergen)</t>
  </si>
  <si>
    <t>Hillsdale Borough (Bergen)</t>
  </si>
  <si>
    <t>Maywood Borough (Bergen)</t>
  </si>
  <si>
    <t>Monroe Township (Middlesex)</t>
  </si>
  <si>
    <t>Riverdale Borough (Morris)</t>
  </si>
  <si>
    <t>Washington Township (Morris)</t>
  </si>
  <si>
    <t>Woodbridge Township (Middlesex)</t>
  </si>
  <si>
    <t>Saddle Brook Township (Bergen)</t>
  </si>
  <si>
    <t>Bridgewater Raritan Regional (Somerset)</t>
  </si>
  <si>
    <t>Sprintfield Township (Union)</t>
  </si>
  <si>
    <t>Closter Borough (Bergen)</t>
  </si>
  <si>
    <t>Lawrence Township (Cumberland)</t>
  </si>
  <si>
    <t>North Caldwell Borough (Essex)</t>
  </si>
  <si>
    <t>Spotswood Borough (Middlesex)</t>
  </si>
  <si>
    <t> $896,500</t>
  </si>
  <si>
    <t>Pittsgrove Township ( Salem)</t>
  </si>
  <si>
    <t>Butler Borough (Morris)</t>
  </si>
  <si>
    <t>Hopatcong Borough (Sussex)</t>
  </si>
  <si>
    <t>Millburn (Essex)</t>
  </si>
  <si>
    <t>Woodbury (Gloucester)</t>
  </si>
  <si>
    <t>Princeton (Mercer)</t>
  </si>
  <si>
    <t>Lakehurst (Ocean)</t>
  </si>
  <si>
    <t>River Edge and Oradell (River Dell Regional) (Bergen)</t>
  </si>
  <si>
    <t>Madison Borough (Morris)</t>
  </si>
  <si>
    <t>Mount Olive Township (Morris)</t>
  </si>
  <si>
    <t>Montiville (Morris)</t>
  </si>
  <si>
    <t>Point Pleasant Beach (Ocean)</t>
  </si>
  <si>
    <t>Pompton Lakes Borough (Passaic)</t>
  </si>
  <si>
    <t>Annual Totals</t>
  </si>
  <si>
    <t># of Districts Count</t>
  </si>
  <si>
    <t> $3,000,000.</t>
  </si>
  <si>
    <t>Morris Plans Borough (Morris)</t>
  </si>
  <si>
    <t>Weehawken (Hudson)</t>
  </si>
  <si>
    <t>1.03 billion</t>
  </si>
  <si>
    <t>% of Spending Approved</t>
  </si>
  <si>
    <t>Cranford (Union)</t>
  </si>
  <si>
    <t xml:space="preserve">Carlstadt and East Rutherford  (Bergen)  </t>
  </si>
  <si>
    <t>Fairview (Bergen)</t>
  </si>
  <si>
    <t>Little Ferry (Bergen)</t>
  </si>
  <si>
    <t>Palmyra  (Burlington)</t>
  </si>
  <si>
    <t>Haddon Township  (Camden)</t>
  </si>
  <si>
    <t>Roseland (Essex)</t>
  </si>
  <si>
    <t>Boonton Township (Morris)</t>
  </si>
  <si>
    <t>West Morris Regional  (Morris)</t>
  </si>
  <si>
    <t>Wayne Township (Passaic)</t>
  </si>
  <si>
    <t>Greenwich Township (Wayne)</t>
  </si>
  <si>
    <t>Northfield (Atlantic)</t>
  </si>
  <si>
    <t>Hillsdale (Bergen)</t>
  </si>
  <si>
    <t>Tenafly (Bergen)</t>
  </si>
  <si>
    <t>Collingswood (Camden)</t>
  </si>
  <si>
    <t>Middle Township (Cape May)</t>
  </si>
  <si>
    <t>Hopewell Valley Regional (Hopewell Township, Hopewell Borough and Pennington Borough) (Mercer)</t>
  </si>
  <si>
    <t>Randolph (Morris)</t>
  </si>
  <si>
    <t>Bay Head (Ocean)</t>
  </si>
  <si>
    <t>Stafford (Ocean)</t>
  </si>
  <si>
    <t>Scotch Plains-Fanwood (Union)</t>
  </si>
  <si>
    <t>Delanco (Burlington)</t>
  </si>
  <si>
    <t>Franklin Township (Hunterdon)</t>
  </si>
  <si>
    <t>Manalapan-Englishtown (Monmouth)</t>
  </si>
  <si>
    <t>Burlington Township (Burlington)</t>
  </si>
  <si>
    <t>Haddonfield (Camden)</t>
  </si>
  <si>
    <t>No Construction Questions Submitted</t>
  </si>
  <si>
    <t>2024 Annual Totals</t>
  </si>
  <si>
    <t>January 2025</t>
  </si>
  <si>
    <t>January 2023</t>
  </si>
  <si>
    <t>March 2025</t>
  </si>
  <si>
    <t>April 2025</t>
  </si>
  <si>
    <t>September 2024</t>
  </si>
  <si>
    <t>November 2025</t>
  </si>
  <si>
    <t>December 2024</t>
  </si>
  <si>
    <t>Totals</t>
  </si>
  <si>
    <t>November 2024</t>
  </si>
  <si>
    <t xml:space="preserve">Totals </t>
  </si>
  <si>
    <t>September 2025</t>
  </si>
  <si>
    <t>Pitman (Gloucester)</t>
  </si>
  <si>
    <t>Mendham Borough (Morris)</t>
  </si>
  <si>
    <t> $9,964,305</t>
  </si>
  <si>
    <t>January Totals</t>
  </si>
  <si>
    <t>Caldwell and West Caldwell 2</t>
  </si>
  <si>
    <t>North Brunswick 2</t>
  </si>
  <si>
    <t>Lacey 2</t>
  </si>
  <si>
    <t>Lacey 3</t>
  </si>
  <si>
    <t>Somerville 2</t>
  </si>
  <si>
    <t>Southampton (Burlington)</t>
  </si>
  <si>
    <t>Willingboro  1 (Burlington)</t>
  </si>
  <si>
    <t xml:space="preserve">Willingboro 2 </t>
  </si>
  <si>
    <t>Caldwell and West Caldwell 1 (Essex)</t>
  </si>
  <si>
    <t>West Deptford (Gloucester)</t>
  </si>
  <si>
    <t>Lawrence (Mercer)</t>
  </si>
  <si>
    <t>North Brunswick 1 (Middlsex)</t>
  </si>
  <si>
    <t>South Amboy (Middlesex)</t>
  </si>
  <si>
    <t>Freehold (Monmouth)</t>
  </si>
  <si>
    <t>Shore Reginoal (Monmouth)</t>
  </si>
  <si>
    <t>Lacey 1 (Ocean)</t>
  </si>
  <si>
    <t>Bloomingdale (Passaic)</t>
  </si>
  <si>
    <t>Manville (Somerset)</t>
  </si>
  <si>
    <t>Somerville 1 (Somerset)</t>
  </si>
  <si>
    <t>Warren (Somerset)</t>
  </si>
  <si>
    <t>Great Meadows Regional (Warren)</t>
  </si>
  <si>
    <t xml:space="preserve">March Totals </t>
  </si>
  <si>
    <t>April 2025 (No Elections Held)</t>
  </si>
  <si>
    <t>Moorestown Township (Burlington)</t>
  </si>
  <si>
    <t>Branchburg  (Somerset)</t>
  </si>
  <si>
    <t>North Plainfield (Somerset)</t>
  </si>
  <si>
    <t>Sparta Township (Sussex)</t>
  </si>
  <si>
    <t>Somers Poiint (Atlantic)</t>
  </si>
  <si>
    <t>Caldwell-West Caldwell</t>
  </si>
  <si>
    <t>Glassboro (Gloucester)</t>
  </si>
  <si>
    <t>Holland Township (Hunterdon)</t>
  </si>
  <si>
    <t>Tewksbury (Hunterdon)</t>
  </si>
  <si>
    <t xml:space="preserve"> $38,047,117 </t>
  </si>
  <si>
    <t>Hopewell Valley Regional (Mercer)</t>
  </si>
  <si>
    <t>Readington Township (Hunterdon)</t>
  </si>
  <si>
    <t xml:space="preserve">September Totals </t>
  </si>
  <si>
    <t>Marlboro Township (Monmouth)</t>
  </si>
  <si>
    <t>November Totals</t>
  </si>
  <si>
    <t>December 2025</t>
  </si>
  <si>
    <t>Shamong (Burlington)</t>
  </si>
  <si>
    <t>Woodbine (Cape May)</t>
  </si>
  <si>
    <t>Cumberland Regional (Cumberland)</t>
  </si>
  <si>
    <t>Mantua Township (Gloucester)</t>
  </si>
  <si>
    <t>December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</si>
</sst>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rgb="FF605B5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818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81818"/>
      <name val="Calibri"/>
      <family val="2"/>
      <scheme val="minor"/>
    </font>
    <font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0" fontId="3" fillId="6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44" fontId="5" fillId="2" borderId="1" xfId="0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/>
    <xf numFmtId="164" fontId="5" fillId="3" borderId="1" xfId="0" applyNumberFormat="1" applyFont="1" applyFill="1" applyBorder="1" applyAlignment="1">
      <alignment horizontal="left"/>
    </xf>
    <xf numFmtId="0" fontId="5" fillId="0" borderId="0" xfId="0" applyFont="1"/>
    <xf numFmtId="8" fontId="6" fillId="0" borderId="0" xfId="0" applyNumberFormat="1" applyFont="1"/>
    <xf numFmtId="44" fontId="5" fillId="0" borderId="1" xfId="0" applyNumberFormat="1" applyFont="1" applyBorder="1" applyAlignment="1">
      <alignment horizontal="right"/>
    </xf>
    <xf numFmtId="6" fontId="4" fillId="0" borderId="0" xfId="0" applyNumberFormat="1" applyFont="1"/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1" fontId="5" fillId="4" borderId="1" xfId="0" applyNumberFormat="1" applyFont="1" applyFill="1" applyBorder="1"/>
    <xf numFmtId="10" fontId="5" fillId="4" borderId="1" xfId="0" applyNumberFormat="1" applyFont="1" applyFill="1" applyBorder="1"/>
    <xf numFmtId="44" fontId="5" fillId="4" borderId="1" xfId="0" applyNumberFormat="1" applyFont="1" applyFill="1" applyBorder="1"/>
    <xf numFmtId="10" fontId="5" fillId="0" borderId="1" xfId="0" applyNumberFormat="1" applyFont="1" applyBorder="1"/>
    <xf numFmtId="44" fontId="5" fillId="4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0" fontId="3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165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5" fontId="8" fillId="6" borderId="1" xfId="0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8" fontId="3" fillId="0" borderId="1" xfId="0" applyNumberFormat="1" applyFont="1" applyBorder="1"/>
    <xf numFmtId="8" fontId="8" fillId="0" borderId="1" xfId="0" applyNumberFormat="1" applyFont="1" applyBorder="1"/>
    <xf numFmtId="165" fontId="3" fillId="3" borderId="1" xfId="0" applyNumberFormat="1" applyFont="1" applyFill="1" applyBorder="1"/>
    <xf numFmtId="165" fontId="3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6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6" fontId="3" fillId="0" borderId="1" xfId="0" applyNumberFormat="1" applyFont="1" applyBorder="1"/>
    <xf numFmtId="6" fontId="4" fillId="0" borderId="1" xfId="0" applyNumberFormat="1" applyFont="1" applyBorder="1"/>
    <xf numFmtId="165" fontId="2" fillId="0" borderId="1" xfId="0" applyNumberFormat="1" applyFont="1" applyBorder="1"/>
    <xf numFmtId="49" fontId="1" fillId="5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8" fontId="12" fillId="0" borderId="1" xfId="0" applyNumberFormat="1" applyFont="1" applyBorder="1" applyAlignment="1">
      <alignment horizontal="right"/>
    </xf>
    <xf numFmtId="6" fontId="12" fillId="0" borderId="1" xfId="0" applyNumberFormat="1" applyFont="1" applyBorder="1" applyAlignment="1">
      <alignment horizontal="right"/>
    </xf>
    <xf numFmtId="49" fontId="9" fillId="7" borderId="1" xfId="0" applyNumberFormat="1" applyFont="1" applyFill="1" applyBorder="1" applyAlignment="1">
      <alignment horizontal="left"/>
    </xf>
    <xf numFmtId="6" fontId="12" fillId="7" borderId="1" xfId="0" applyNumberFormat="1" applyFont="1" applyFill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4" fillId="0" borderId="1" xfId="0" applyFont="1" applyBorder="1"/>
    <xf numFmtId="0" fontId="12" fillId="0" borderId="1" xfId="0" applyFont="1" applyBorder="1" applyAlignment="1">
      <alignment horizontal="right"/>
    </xf>
    <xf numFmtId="6" fontId="12" fillId="0" borderId="1" xfId="0" applyNumberFormat="1" applyFont="1" applyBorder="1"/>
    <xf numFmtId="49" fontId="9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left" vertical="top"/>
    </xf>
    <xf numFmtId="165" fontId="12" fillId="0" borderId="1" xfId="0" applyNumberFormat="1" applyFont="1" applyBorder="1" applyAlignment="1">
      <alignment horizontal="right"/>
    </xf>
    <xf numFmtId="49" fontId="9" fillId="6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right"/>
    </xf>
    <xf numFmtId="10" fontId="0" fillId="7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3" borderId="1" xfId="0" applyNumberFormat="1" applyFill="1" applyBorder="1" applyAlignment="1">
      <alignment horizontal="right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165" fontId="0" fillId="6" borderId="1" xfId="0" applyNumberFormat="1" applyFill="1" applyBorder="1" applyAlignment="1">
      <alignment horizontal="right"/>
    </xf>
    <xf numFmtId="165" fontId="0" fillId="0" borderId="1" xfId="0" applyNumberFormat="1" applyBorder="1"/>
    <xf numFmtId="49" fontId="0" fillId="0" borderId="1" xfId="0" applyNumberFormat="1" applyBorder="1" applyAlignment="1">
      <alignment horizontal="left"/>
    </xf>
    <xf numFmtId="3" fontId="12" fillId="0" borderId="1" xfId="0" applyNumberFormat="1" applyFont="1" applyBorder="1"/>
    <xf numFmtId="4" fontId="12" fillId="0" borderId="1" xfId="0" applyNumberFormat="1" applyFont="1" applyBorder="1"/>
    <xf numFmtId="165" fontId="0" fillId="0" borderId="1" xfId="0" applyNumberFormat="1" applyBorder="1" applyAlignment="1">
      <alignment horizontal="right"/>
    </xf>
    <xf numFmtId="49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10" fontId="0" fillId="6" borderId="1" xfId="0" applyNumberFormat="1" applyFill="1" applyBorder="1" applyAlignment="1">
      <alignment horizontal="right"/>
    </xf>
    <xf numFmtId="6" fontId="0" fillId="0" borderId="1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6" fontId="0" fillId="0" borderId="0" xfId="0" applyNumberFormat="1"/>
    <xf numFmtId="165" fontId="12" fillId="2" borderId="1" xfId="0" applyNumberFormat="1" applyFont="1" applyFill="1" applyBorder="1" applyAlignment="1">
      <alignment horizontal="right"/>
    </xf>
    <xf numFmtId="6" fontId="0" fillId="0" borderId="1" xfId="0" applyNumberFormat="1" applyBorder="1"/>
    <xf numFmtId="8" fontId="0" fillId="0" borderId="1" xfId="0" applyNumberFormat="1" applyBorder="1"/>
    <xf numFmtId="6" fontId="0" fillId="6" borderId="1" xfId="0" applyNumberFormat="1" applyFill="1" applyBorder="1"/>
    <xf numFmtId="0" fontId="9" fillId="2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44" fontId="10" fillId="0" borderId="1" xfId="0" applyNumberFormat="1" applyFont="1" applyBorder="1" applyAlignment="1">
      <alignment horizontal="center" wrapText="1"/>
    </xf>
    <xf numFmtId="49" fontId="9" fillId="8" borderId="1" xfId="0" applyNumberFormat="1" applyFont="1" applyFill="1" applyBorder="1" applyAlignment="1">
      <alignment horizontal="left"/>
    </xf>
    <xf numFmtId="49" fontId="9" fillId="8" borderId="1" xfId="0" applyNumberFormat="1" applyFont="1" applyFill="1" applyBorder="1" applyAlignment="1">
      <alignment horizontal="left" vertical="top"/>
    </xf>
    <xf numFmtId="6" fontId="15" fillId="0" borderId="0" xfId="0" applyNumberFormat="1" applyFont="1"/>
    <xf numFmtId="7" fontId="2" fillId="6" borderId="1" xfId="0" applyNumberFormat="1" applyFont="1" applyFill="1" applyBorder="1" applyAlignment="1">
      <alignment horizontal="right"/>
    </xf>
    <xf numFmtId="7" fontId="2" fillId="0" borderId="1" xfId="0" applyNumberFormat="1" applyFont="1" applyBorder="1" applyAlignment="1">
      <alignment horizontal="right"/>
    </xf>
    <xf numFmtId="7" fontId="2" fillId="2" borderId="1" xfId="0" applyNumberFormat="1" applyFont="1" applyFill="1" applyBorder="1" applyAlignment="1">
      <alignment horizontal="right"/>
    </xf>
    <xf numFmtId="7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4243-D13D-4043-83B1-765E99EBC6B4}">
  <dimension ref="A1:L8"/>
  <sheetViews>
    <sheetView tabSelected="1" workbookViewId="0">
      <selection activeCell="F4" sqref="F4"/>
    </sheetView>
  </sheetViews>
  <sheetFormatPr defaultColWidth="20.5546875" defaultRowHeight="33.450000000000003" customHeight="1" x14ac:dyDescent="0.35"/>
  <cols>
    <col min="1" max="1" width="27.44140625" style="63" customWidth="1"/>
    <col min="2" max="2" width="24.88671875" style="65" bestFit="1" customWidth="1"/>
    <col min="3" max="3" width="0.88671875" style="65" customWidth="1"/>
    <col min="4" max="4" width="23.109375" style="65" bestFit="1" customWidth="1"/>
    <col min="5" max="5" width="0.6640625" style="65" customWidth="1"/>
    <col min="6" max="6" width="26" style="65" customWidth="1"/>
    <col min="7" max="7" width="0.88671875" style="65" customWidth="1"/>
    <col min="8" max="8" width="26" style="63" customWidth="1"/>
    <col min="9" max="9" width="25.88671875" style="63" customWidth="1"/>
    <col min="10" max="10" width="24.6640625" style="63" customWidth="1"/>
    <col min="11" max="11" width="22.33203125" style="63" customWidth="1"/>
    <col min="12" max="16384" width="20.5546875" style="63"/>
  </cols>
  <sheetData>
    <row r="1" spans="1:12" ht="19.5" customHeight="1" x14ac:dyDescent="0.35">
      <c r="A1" s="148"/>
      <c r="B1" s="64">
        <v>2023</v>
      </c>
      <c r="C1" s="64"/>
      <c r="D1" s="64">
        <v>2024</v>
      </c>
      <c r="E1" s="64"/>
      <c r="F1" s="66">
        <v>2025</v>
      </c>
      <c r="G1" s="66"/>
      <c r="H1" s="64">
        <v>2026</v>
      </c>
      <c r="I1" s="64">
        <v>2027</v>
      </c>
      <c r="J1" s="64">
        <v>2028</v>
      </c>
      <c r="K1" s="64">
        <v>2029</v>
      </c>
      <c r="L1" s="64">
        <v>2030</v>
      </c>
    </row>
    <row r="2" spans="1:12" ht="33.450000000000003" customHeight="1" x14ac:dyDescent="0.35">
      <c r="A2" s="63" t="s">
        <v>0</v>
      </c>
      <c r="B2" s="65">
        <v>34</v>
      </c>
      <c r="C2" s="66"/>
      <c r="D2" s="65">
        <v>27</v>
      </c>
      <c r="E2" s="66"/>
      <c r="F2" s="65">
        <v>36</v>
      </c>
      <c r="G2" s="66"/>
      <c r="J2" s="67"/>
    </row>
    <row r="3" spans="1:12" ht="33.450000000000003" customHeight="1" x14ac:dyDescent="0.35">
      <c r="A3" s="63" t="s">
        <v>1</v>
      </c>
      <c r="B3" s="65">
        <v>46</v>
      </c>
      <c r="C3" s="66"/>
      <c r="D3" s="65">
        <v>34</v>
      </c>
      <c r="E3" s="66"/>
      <c r="F3" s="65">
        <v>50</v>
      </c>
      <c r="G3" s="66"/>
    </row>
    <row r="4" spans="1:12" ht="33.450000000000003" customHeight="1" x14ac:dyDescent="0.35">
      <c r="A4" s="63" t="s">
        <v>7</v>
      </c>
      <c r="B4" s="65">
        <v>32</v>
      </c>
      <c r="C4" s="66"/>
      <c r="D4" s="65">
        <v>23</v>
      </c>
      <c r="E4" s="66"/>
      <c r="F4" s="65">
        <v>39</v>
      </c>
      <c r="G4" s="66"/>
    </row>
    <row r="5" spans="1:12" ht="33.450000000000003" customHeight="1" x14ac:dyDescent="0.35">
      <c r="A5" s="63" t="s">
        <v>5</v>
      </c>
      <c r="B5" s="68">
        <f>(B4/B3)</f>
        <v>0.69565217391304346</v>
      </c>
      <c r="C5" s="69"/>
      <c r="D5" s="68">
        <f>(D4/D3)</f>
        <v>0.67647058823529416</v>
      </c>
      <c r="E5" s="69"/>
      <c r="F5" s="68">
        <v>0.78</v>
      </c>
      <c r="G5" s="69"/>
    </row>
    <row r="6" spans="1:12" ht="33.450000000000003" customHeight="1" x14ac:dyDescent="0.35">
      <c r="A6" s="63" t="s">
        <v>6</v>
      </c>
      <c r="B6" s="147">
        <v>1029709043</v>
      </c>
      <c r="C6" s="70"/>
      <c r="D6" s="77">
        <v>2454641652</v>
      </c>
      <c r="E6" s="72"/>
      <c r="F6" s="144">
        <v>1378712539</v>
      </c>
      <c r="G6" s="146"/>
    </row>
    <row r="7" spans="1:12" ht="33.450000000000003" customHeight="1" x14ac:dyDescent="0.35">
      <c r="A7" s="63" t="s">
        <v>3</v>
      </c>
      <c r="B7" s="147">
        <v>572200545</v>
      </c>
      <c r="C7" s="70"/>
      <c r="D7" s="71">
        <v>888056541</v>
      </c>
      <c r="E7" s="72"/>
      <c r="F7" s="145">
        <v>1044446969</v>
      </c>
      <c r="G7" s="146"/>
    </row>
    <row r="8" spans="1:12" ht="33.450000000000003" customHeight="1" x14ac:dyDescent="0.35">
      <c r="A8" s="63" t="s">
        <v>4</v>
      </c>
      <c r="B8" s="73">
        <f>(B7/B6)</f>
        <v>0.55569148284152725</v>
      </c>
      <c r="C8" s="74"/>
      <c r="D8" s="68">
        <f>(D7/D6)</f>
        <v>0.3617866340190336</v>
      </c>
      <c r="E8" s="69"/>
      <c r="F8" s="68">
        <v>0.75760000000000005</v>
      </c>
      <c r="G8" s="6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5182-7EE7-423A-B707-D43599786DEC}">
  <dimension ref="A1:J85"/>
  <sheetViews>
    <sheetView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I84" sqref="I84"/>
    </sheetView>
  </sheetViews>
  <sheetFormatPr defaultColWidth="24" defaultRowHeight="25.2" customHeight="1" x14ac:dyDescent="0.35"/>
  <cols>
    <col min="1" max="1" width="15.6640625" style="42" bestFit="1" customWidth="1"/>
    <col min="2" max="2" width="43.44140625" style="22" bestFit="1" customWidth="1"/>
    <col min="3" max="4" width="13.6640625" style="27" customWidth="1"/>
    <col min="5" max="6" width="15.88671875" style="27" customWidth="1"/>
    <col min="7" max="7" width="24.88671875" style="28" bestFit="1" customWidth="1"/>
    <col min="8" max="8" width="22.6640625" style="28" bestFit="1" customWidth="1"/>
    <col min="9" max="9" width="17.6640625" style="28" customWidth="1"/>
    <col min="10" max="10" width="7.33203125" style="27" bestFit="1" customWidth="1"/>
    <col min="11" max="16384" width="24" style="27"/>
  </cols>
  <sheetData>
    <row r="1" spans="1:9" s="22" customFormat="1" ht="55.95" customHeight="1" x14ac:dyDescent="0.35">
      <c r="A1" s="5" t="s">
        <v>8</v>
      </c>
      <c r="B1" s="1" t="s">
        <v>9</v>
      </c>
      <c r="C1" s="1" t="s">
        <v>43</v>
      </c>
      <c r="D1" s="1" t="s">
        <v>1</v>
      </c>
      <c r="E1" s="1" t="s">
        <v>7</v>
      </c>
      <c r="F1" s="1" t="s">
        <v>5</v>
      </c>
      <c r="G1" s="2" t="s">
        <v>2</v>
      </c>
      <c r="H1" s="2" t="s">
        <v>3</v>
      </c>
      <c r="I1" s="2" t="s">
        <v>48</v>
      </c>
    </row>
    <row r="2" spans="1:9" ht="13.5" customHeight="1" x14ac:dyDescent="0.35">
      <c r="A2" s="23"/>
      <c r="B2" s="24"/>
      <c r="C2" s="25"/>
      <c r="D2" s="25"/>
      <c r="E2" s="25"/>
      <c r="F2" s="25"/>
      <c r="G2" s="26"/>
      <c r="H2" s="26"/>
      <c r="I2" s="26"/>
    </row>
    <row r="3" spans="1:9" ht="25.2" customHeight="1" x14ac:dyDescent="0.35">
      <c r="A3" s="6">
        <v>44950</v>
      </c>
      <c r="B3" s="22" t="s">
        <v>10</v>
      </c>
      <c r="C3" s="27">
        <v>1</v>
      </c>
      <c r="D3" s="27">
        <v>2</v>
      </c>
      <c r="E3" s="27">
        <v>2</v>
      </c>
      <c r="G3" s="28">
        <v>15866036</v>
      </c>
      <c r="H3" s="28">
        <v>15866036</v>
      </c>
    </row>
    <row r="4" spans="1:9" ht="25.2" customHeight="1" x14ac:dyDescent="0.35">
      <c r="A4" s="29"/>
      <c r="G4" s="28">
        <v>975000</v>
      </c>
      <c r="H4" s="28">
        <v>975000</v>
      </c>
    </row>
    <row r="5" spans="1:9" ht="25.2" customHeight="1" x14ac:dyDescent="0.35">
      <c r="A5" s="29"/>
    </row>
    <row r="6" spans="1:9" ht="30" customHeight="1" x14ac:dyDescent="0.35">
      <c r="A6" s="29"/>
      <c r="B6" s="22" t="s">
        <v>11</v>
      </c>
      <c r="C6" s="27">
        <v>1</v>
      </c>
      <c r="D6" s="27">
        <v>1</v>
      </c>
      <c r="E6" s="27">
        <v>1</v>
      </c>
      <c r="G6" s="28">
        <v>2750000</v>
      </c>
      <c r="H6" s="28">
        <v>2750000</v>
      </c>
    </row>
    <row r="7" spans="1:9" ht="25.2" customHeight="1" x14ac:dyDescent="0.35">
      <c r="A7" s="29"/>
    </row>
    <row r="8" spans="1:9" ht="25.2" customHeight="1" x14ac:dyDescent="0.35">
      <c r="A8" s="29"/>
      <c r="B8" s="22" t="s">
        <v>12</v>
      </c>
      <c r="C8" s="27">
        <v>1</v>
      </c>
      <c r="D8" s="27">
        <v>2</v>
      </c>
      <c r="E8" s="27">
        <v>0</v>
      </c>
      <c r="G8" s="28">
        <v>31410950</v>
      </c>
      <c r="H8" s="28">
        <v>0</v>
      </c>
    </row>
    <row r="9" spans="1:9" ht="25.2" customHeight="1" x14ac:dyDescent="0.35">
      <c r="A9" s="29"/>
      <c r="G9" s="28">
        <v>1763280</v>
      </c>
      <c r="H9" s="28">
        <v>0</v>
      </c>
    </row>
    <row r="10" spans="1:9" ht="25.2" customHeight="1" x14ac:dyDescent="0.35">
      <c r="A10" s="29"/>
    </row>
    <row r="11" spans="1:9" ht="25.2" customHeight="1" x14ac:dyDescent="0.35">
      <c r="A11" s="29"/>
      <c r="B11" s="22" t="s">
        <v>13</v>
      </c>
      <c r="C11" s="27">
        <v>1</v>
      </c>
      <c r="D11" s="27">
        <v>1</v>
      </c>
      <c r="E11" s="27">
        <v>1</v>
      </c>
      <c r="G11" s="28">
        <v>13770</v>
      </c>
      <c r="H11" s="28">
        <v>13770</v>
      </c>
    </row>
    <row r="12" spans="1:9" ht="25.2" customHeight="1" x14ac:dyDescent="0.35">
      <c r="A12" s="23"/>
      <c r="B12" s="24"/>
      <c r="C12" s="25"/>
      <c r="D12" s="25"/>
      <c r="E12" s="25"/>
      <c r="F12" s="25"/>
      <c r="G12" s="26"/>
      <c r="H12" s="26"/>
      <c r="I12" s="26"/>
    </row>
    <row r="13" spans="1:9" ht="25.2" customHeight="1" x14ac:dyDescent="0.35">
      <c r="A13" s="6">
        <v>44999</v>
      </c>
      <c r="B13" s="22" t="s">
        <v>14</v>
      </c>
      <c r="C13" s="27">
        <v>1</v>
      </c>
      <c r="D13" s="27">
        <v>2</v>
      </c>
      <c r="E13" s="27">
        <v>2</v>
      </c>
      <c r="G13" s="28">
        <v>12720621</v>
      </c>
      <c r="H13" s="28">
        <v>12720621</v>
      </c>
    </row>
    <row r="14" spans="1:9" ht="25.2" customHeight="1" x14ac:dyDescent="0.35">
      <c r="A14" s="29"/>
      <c r="G14" s="28">
        <v>7233406</v>
      </c>
      <c r="H14" s="28">
        <v>7233406</v>
      </c>
    </row>
    <row r="15" spans="1:9" ht="25.2" customHeight="1" x14ac:dyDescent="0.35">
      <c r="A15" s="29"/>
    </row>
    <row r="16" spans="1:9" ht="25.2" customHeight="1" x14ac:dyDescent="0.35">
      <c r="A16" s="29"/>
      <c r="B16" s="22" t="s">
        <v>15</v>
      </c>
      <c r="C16" s="27">
        <v>1</v>
      </c>
      <c r="D16" s="27">
        <v>1</v>
      </c>
      <c r="E16" s="27">
        <v>0</v>
      </c>
      <c r="G16" s="28">
        <v>82724265</v>
      </c>
      <c r="H16" s="28">
        <v>0</v>
      </c>
    </row>
    <row r="17" spans="1:8" ht="25.2" customHeight="1" x14ac:dyDescent="0.35">
      <c r="A17" s="29"/>
    </row>
    <row r="18" spans="1:8" ht="25.2" customHeight="1" x14ac:dyDescent="0.35">
      <c r="A18" s="29"/>
      <c r="B18" s="22" t="s">
        <v>16</v>
      </c>
      <c r="C18" s="27">
        <v>1</v>
      </c>
      <c r="D18" s="27">
        <v>1</v>
      </c>
      <c r="E18" s="27">
        <v>1</v>
      </c>
      <c r="G18" s="28">
        <v>22060140</v>
      </c>
      <c r="H18" s="28">
        <v>22060140</v>
      </c>
    </row>
    <row r="19" spans="1:8" ht="25.2" customHeight="1" x14ac:dyDescent="0.35">
      <c r="A19" s="29"/>
    </row>
    <row r="20" spans="1:8" ht="34.5" customHeight="1" x14ac:dyDescent="0.35">
      <c r="A20" s="29"/>
      <c r="B20" s="22" t="s">
        <v>21</v>
      </c>
      <c r="C20" s="27">
        <v>1</v>
      </c>
      <c r="D20" s="27">
        <v>1</v>
      </c>
      <c r="E20" s="27">
        <v>1</v>
      </c>
      <c r="G20" s="28">
        <v>14441787</v>
      </c>
      <c r="H20" s="28">
        <v>14441787</v>
      </c>
    </row>
    <row r="21" spans="1:8" ht="25.2" customHeight="1" x14ac:dyDescent="0.35">
      <c r="A21" s="29"/>
    </row>
    <row r="22" spans="1:8" ht="34.5" customHeight="1" x14ac:dyDescent="0.35">
      <c r="A22" s="29"/>
      <c r="B22" s="22" t="s">
        <v>17</v>
      </c>
      <c r="C22" s="27">
        <v>1</v>
      </c>
      <c r="D22" s="27">
        <v>1</v>
      </c>
      <c r="E22" s="27">
        <v>0</v>
      </c>
      <c r="G22" s="28">
        <v>103627203</v>
      </c>
      <c r="H22" s="28">
        <v>0</v>
      </c>
    </row>
    <row r="23" spans="1:8" ht="25.2" customHeight="1" x14ac:dyDescent="0.35">
      <c r="A23" s="29"/>
    </row>
    <row r="24" spans="1:8" ht="32.700000000000003" customHeight="1" x14ac:dyDescent="0.35">
      <c r="A24" s="29"/>
      <c r="B24" s="22" t="s">
        <v>20</v>
      </c>
      <c r="C24" s="27">
        <v>1</v>
      </c>
      <c r="D24" s="27">
        <v>1</v>
      </c>
      <c r="E24" s="27">
        <v>1</v>
      </c>
      <c r="G24" s="28">
        <v>32348471</v>
      </c>
      <c r="H24" s="28">
        <v>32348471</v>
      </c>
    </row>
    <row r="25" spans="1:8" ht="25.2" customHeight="1" x14ac:dyDescent="0.35">
      <c r="A25" s="29"/>
    </row>
    <row r="26" spans="1:8" ht="33.6" customHeight="1" x14ac:dyDescent="0.35">
      <c r="A26" s="29"/>
      <c r="B26" s="22" t="s">
        <v>45</v>
      </c>
      <c r="C26" s="27">
        <v>1</v>
      </c>
      <c r="D26" s="27">
        <v>1</v>
      </c>
      <c r="E26" s="27">
        <v>1</v>
      </c>
      <c r="G26" s="28">
        <v>9498051</v>
      </c>
      <c r="H26" s="28">
        <v>9498051</v>
      </c>
    </row>
    <row r="27" spans="1:8" ht="25.2" customHeight="1" x14ac:dyDescent="0.35">
      <c r="A27" s="29"/>
    </row>
    <row r="28" spans="1:8" ht="25.2" customHeight="1" x14ac:dyDescent="0.35">
      <c r="A28" s="29"/>
      <c r="B28" s="22" t="s">
        <v>18</v>
      </c>
      <c r="C28" s="27">
        <v>1</v>
      </c>
      <c r="D28" s="27">
        <v>1</v>
      </c>
      <c r="E28" s="27">
        <v>1</v>
      </c>
      <c r="G28" s="28">
        <v>18921796</v>
      </c>
      <c r="H28" s="28">
        <v>18921796</v>
      </c>
    </row>
    <row r="29" spans="1:8" ht="25.2" customHeight="1" x14ac:dyDescent="0.35">
      <c r="A29" s="29"/>
    </row>
    <row r="30" spans="1:8" ht="36.450000000000003" customHeight="1" x14ac:dyDescent="0.35">
      <c r="A30" s="29"/>
      <c r="B30" s="22" t="s">
        <v>19</v>
      </c>
      <c r="C30" s="27">
        <v>1</v>
      </c>
      <c r="D30" s="27">
        <v>1</v>
      </c>
      <c r="E30" s="27">
        <v>1</v>
      </c>
      <c r="G30" s="28">
        <v>28809494</v>
      </c>
      <c r="H30" s="28">
        <v>28809494</v>
      </c>
    </row>
    <row r="31" spans="1:8" ht="25.2" customHeight="1" x14ac:dyDescent="0.35">
      <c r="A31" s="29"/>
    </row>
    <row r="32" spans="1:8" ht="30.45" customHeight="1" x14ac:dyDescent="0.35">
      <c r="A32" s="29"/>
      <c r="B32" s="22" t="s">
        <v>22</v>
      </c>
      <c r="C32" s="27">
        <v>1</v>
      </c>
      <c r="D32" s="27">
        <v>2</v>
      </c>
      <c r="E32" s="27">
        <v>2</v>
      </c>
      <c r="G32" s="28">
        <v>120580869</v>
      </c>
      <c r="H32" s="28">
        <v>120580869</v>
      </c>
    </row>
    <row r="33" spans="1:9" ht="25.2" customHeight="1" x14ac:dyDescent="0.35">
      <c r="A33" s="29"/>
      <c r="G33" s="28">
        <v>34783460</v>
      </c>
      <c r="H33" s="28">
        <v>34783460</v>
      </c>
    </row>
    <row r="34" spans="1:9" ht="25.2" customHeight="1" x14ac:dyDescent="0.35">
      <c r="A34" s="29"/>
    </row>
    <row r="35" spans="1:9" ht="25.2" customHeight="1" x14ac:dyDescent="0.35">
      <c r="A35" s="29"/>
      <c r="B35" s="22" t="s">
        <v>23</v>
      </c>
      <c r="C35" s="27">
        <v>1</v>
      </c>
      <c r="D35" s="27">
        <v>2</v>
      </c>
      <c r="E35" s="27">
        <v>2</v>
      </c>
      <c r="G35" s="28">
        <v>18878356</v>
      </c>
      <c r="H35" s="28">
        <v>18878356</v>
      </c>
    </row>
    <row r="36" spans="1:9" ht="25.2" customHeight="1" x14ac:dyDescent="0.35">
      <c r="A36" s="29"/>
      <c r="G36" s="28">
        <v>13994508</v>
      </c>
      <c r="H36" s="28">
        <v>13994508</v>
      </c>
    </row>
    <row r="37" spans="1:9" ht="25.2" customHeight="1" x14ac:dyDescent="0.35">
      <c r="A37" s="23"/>
      <c r="B37" s="24"/>
      <c r="C37" s="25"/>
      <c r="D37" s="25"/>
      <c r="E37" s="25"/>
      <c r="F37" s="25"/>
      <c r="G37" s="26"/>
      <c r="H37" s="26"/>
      <c r="I37" s="26"/>
    </row>
    <row r="38" spans="1:9" ht="25.2" customHeight="1" x14ac:dyDescent="0.35">
      <c r="A38" s="6">
        <v>45041</v>
      </c>
      <c r="B38" s="22" t="s">
        <v>46</v>
      </c>
      <c r="C38" s="27">
        <v>1</v>
      </c>
      <c r="D38" s="27">
        <v>1</v>
      </c>
      <c r="E38" s="27">
        <v>1</v>
      </c>
      <c r="F38" s="30"/>
      <c r="G38" s="31">
        <v>18759000</v>
      </c>
      <c r="H38" s="31">
        <v>18759000</v>
      </c>
      <c r="I38" s="31"/>
    </row>
    <row r="39" spans="1:9" ht="25.2" customHeight="1" x14ac:dyDescent="0.35">
      <c r="A39" s="29"/>
    </row>
    <row r="40" spans="1:9" ht="25.2" customHeight="1" x14ac:dyDescent="0.35">
      <c r="A40" s="23"/>
      <c r="B40" s="24"/>
      <c r="C40" s="25"/>
      <c r="D40" s="25"/>
      <c r="E40" s="25"/>
      <c r="F40" s="25"/>
      <c r="G40" s="26"/>
      <c r="H40" s="26"/>
      <c r="I40" s="26"/>
    </row>
    <row r="41" spans="1:9" ht="25.2" customHeight="1" x14ac:dyDescent="0.35">
      <c r="A41" s="6">
        <v>45195</v>
      </c>
      <c r="B41" s="22" t="s">
        <v>24</v>
      </c>
      <c r="C41" s="27">
        <v>1</v>
      </c>
      <c r="D41" s="27">
        <v>1</v>
      </c>
      <c r="E41" s="27">
        <v>1</v>
      </c>
      <c r="G41" s="28">
        <v>6489700</v>
      </c>
      <c r="H41" s="28">
        <v>6489700</v>
      </c>
    </row>
    <row r="42" spans="1:9" ht="25.2" customHeight="1" x14ac:dyDescent="0.35">
      <c r="A42" s="29"/>
    </row>
    <row r="43" spans="1:9" ht="33.450000000000003" customHeight="1" x14ac:dyDescent="0.35">
      <c r="A43" s="29"/>
      <c r="B43" s="22" t="s">
        <v>25</v>
      </c>
      <c r="C43" s="27">
        <v>1</v>
      </c>
      <c r="D43" s="27">
        <v>1</v>
      </c>
      <c r="E43" s="27">
        <v>0</v>
      </c>
      <c r="G43" s="28">
        <v>6075655</v>
      </c>
      <c r="H43" s="28">
        <v>0</v>
      </c>
    </row>
    <row r="44" spans="1:9" ht="25.2" customHeight="1" x14ac:dyDescent="0.35">
      <c r="A44" s="29"/>
    </row>
    <row r="45" spans="1:9" ht="31.95" customHeight="1" x14ac:dyDescent="0.35">
      <c r="A45" s="29"/>
      <c r="B45" s="22" t="s">
        <v>26</v>
      </c>
      <c r="C45" s="27">
        <v>1</v>
      </c>
      <c r="D45" s="27">
        <v>1</v>
      </c>
      <c r="E45" s="27">
        <v>0</v>
      </c>
      <c r="G45" s="28">
        <v>45947399</v>
      </c>
      <c r="H45" s="28">
        <v>0</v>
      </c>
    </row>
    <row r="46" spans="1:9" ht="25.2" customHeight="1" x14ac:dyDescent="0.35">
      <c r="A46" s="29"/>
    </row>
    <row r="47" spans="1:9" ht="32.700000000000003" customHeight="1" x14ac:dyDescent="0.35">
      <c r="A47" s="29"/>
      <c r="B47" s="22" t="s">
        <v>27</v>
      </c>
      <c r="C47" s="27">
        <v>1</v>
      </c>
      <c r="D47" s="27">
        <v>1</v>
      </c>
      <c r="E47" s="27">
        <v>1</v>
      </c>
      <c r="G47" s="28">
        <v>12655357</v>
      </c>
      <c r="H47" s="28">
        <v>12655357</v>
      </c>
    </row>
    <row r="48" spans="1:9" ht="25.2" customHeight="1" x14ac:dyDescent="0.35">
      <c r="A48" s="29"/>
    </row>
    <row r="49" spans="1:9" ht="25.2" customHeight="1" x14ac:dyDescent="0.35">
      <c r="A49" s="29"/>
      <c r="B49" s="22" t="s">
        <v>30</v>
      </c>
      <c r="C49" s="27">
        <v>1</v>
      </c>
      <c r="D49" s="27">
        <v>3</v>
      </c>
      <c r="E49" s="27">
        <v>3</v>
      </c>
      <c r="G49" s="28">
        <v>7914000</v>
      </c>
      <c r="H49" s="28">
        <v>7914000</v>
      </c>
    </row>
    <row r="50" spans="1:9" ht="25.2" customHeight="1" x14ac:dyDescent="0.35">
      <c r="A50" s="29"/>
      <c r="G50" s="28">
        <v>5417995</v>
      </c>
      <c r="H50" s="28">
        <v>5417995</v>
      </c>
    </row>
    <row r="51" spans="1:9" ht="25.2" customHeight="1" x14ac:dyDescent="0.35">
      <c r="A51" s="29"/>
      <c r="G51" s="32" t="s">
        <v>28</v>
      </c>
      <c r="H51" s="32" t="s">
        <v>28</v>
      </c>
      <c r="I51" s="32"/>
    </row>
    <row r="52" spans="1:9" ht="25.2" customHeight="1" x14ac:dyDescent="0.35">
      <c r="A52" s="29"/>
    </row>
    <row r="53" spans="1:9" ht="25.2" customHeight="1" x14ac:dyDescent="0.35">
      <c r="A53" s="29"/>
      <c r="B53" s="22" t="s">
        <v>29</v>
      </c>
      <c r="C53" s="27">
        <v>1</v>
      </c>
      <c r="D53" s="27">
        <v>1</v>
      </c>
      <c r="E53" s="27">
        <v>1</v>
      </c>
      <c r="G53" s="28">
        <v>14650000</v>
      </c>
      <c r="H53" s="28">
        <v>14650000</v>
      </c>
    </row>
    <row r="54" spans="1:9" ht="25.2" customHeight="1" x14ac:dyDescent="0.35">
      <c r="A54" s="29"/>
    </row>
    <row r="55" spans="1:9" ht="25.2" customHeight="1" x14ac:dyDescent="0.35">
      <c r="A55" s="29"/>
      <c r="B55" s="22" t="s">
        <v>31</v>
      </c>
      <c r="C55" s="27">
        <v>1</v>
      </c>
      <c r="D55" s="27">
        <v>2</v>
      </c>
      <c r="E55" s="27">
        <v>0</v>
      </c>
      <c r="G55" s="28">
        <v>22548100</v>
      </c>
      <c r="H55" s="28">
        <v>0</v>
      </c>
    </row>
    <row r="56" spans="1:9" ht="25.2" customHeight="1" x14ac:dyDescent="0.35">
      <c r="A56" s="29"/>
      <c r="G56" s="28">
        <v>4239000</v>
      </c>
      <c r="H56" s="28">
        <v>0</v>
      </c>
    </row>
    <row r="57" spans="1:9" ht="25.2" customHeight="1" x14ac:dyDescent="0.35">
      <c r="A57" s="23"/>
      <c r="B57" s="24"/>
      <c r="C57" s="25"/>
      <c r="D57" s="25"/>
      <c r="E57" s="25"/>
      <c r="F57" s="25"/>
      <c r="G57" s="26"/>
      <c r="H57" s="26"/>
      <c r="I57" s="26"/>
    </row>
    <row r="58" spans="1:9" ht="25.2" customHeight="1" x14ac:dyDescent="0.35">
      <c r="A58" s="6">
        <v>45238</v>
      </c>
      <c r="B58" s="22" t="s">
        <v>32</v>
      </c>
      <c r="C58" s="27">
        <v>1</v>
      </c>
      <c r="D58" s="27">
        <v>1</v>
      </c>
      <c r="E58" s="27">
        <v>1</v>
      </c>
      <c r="G58" s="28">
        <v>12975262</v>
      </c>
      <c r="H58" s="28">
        <v>12975262</v>
      </c>
    </row>
    <row r="59" spans="1:9" ht="25.2" customHeight="1" x14ac:dyDescent="0.35">
      <c r="A59" s="29"/>
    </row>
    <row r="60" spans="1:9" ht="25.2" customHeight="1" x14ac:dyDescent="0.35">
      <c r="A60" s="29"/>
      <c r="B60" s="22" t="s">
        <v>33</v>
      </c>
      <c r="C60" s="27">
        <v>1</v>
      </c>
      <c r="D60" s="27">
        <v>1</v>
      </c>
      <c r="E60" s="27">
        <v>1</v>
      </c>
      <c r="G60" s="28">
        <v>22702000</v>
      </c>
      <c r="H60" s="28">
        <v>22702000</v>
      </c>
    </row>
    <row r="61" spans="1:9" ht="25.2" customHeight="1" x14ac:dyDescent="0.35">
      <c r="A61" s="29"/>
    </row>
    <row r="62" spans="1:9" ht="25.2" customHeight="1" x14ac:dyDescent="0.35">
      <c r="A62" s="29"/>
      <c r="B62" s="22" t="s">
        <v>34</v>
      </c>
      <c r="C62" s="27">
        <v>1</v>
      </c>
      <c r="D62" s="27">
        <v>1</v>
      </c>
      <c r="E62" s="27">
        <v>1</v>
      </c>
      <c r="G62" s="28">
        <v>12998050</v>
      </c>
      <c r="H62" s="28">
        <v>12998050</v>
      </c>
    </row>
    <row r="63" spans="1:9" ht="25.2" customHeight="1" x14ac:dyDescent="0.35">
      <c r="A63" s="29"/>
    </row>
    <row r="64" spans="1:9" ht="25.2" customHeight="1" x14ac:dyDescent="0.35">
      <c r="A64" s="29"/>
      <c r="B64" s="22" t="s">
        <v>12</v>
      </c>
      <c r="C64" s="27">
        <v>1</v>
      </c>
      <c r="D64" s="27">
        <v>1</v>
      </c>
      <c r="E64" s="27">
        <v>0</v>
      </c>
      <c r="G64" s="28">
        <v>5475000</v>
      </c>
      <c r="H64" s="28">
        <v>0</v>
      </c>
    </row>
    <row r="65" spans="1:9" ht="25.2" customHeight="1" x14ac:dyDescent="0.35">
      <c r="A65" s="29"/>
    </row>
    <row r="66" spans="1:9" ht="25.2" customHeight="1" x14ac:dyDescent="0.35">
      <c r="A66" s="29"/>
      <c r="B66" s="22" t="s">
        <v>35</v>
      </c>
      <c r="C66" s="27">
        <v>1</v>
      </c>
      <c r="D66" s="27">
        <v>1</v>
      </c>
      <c r="E66" s="27">
        <v>1</v>
      </c>
      <c r="G66" s="32" t="s">
        <v>44</v>
      </c>
      <c r="H66" s="32" t="s">
        <v>44</v>
      </c>
      <c r="I66" s="32"/>
    </row>
    <row r="67" spans="1:9" ht="25.2" customHeight="1" x14ac:dyDescent="0.35">
      <c r="A67" s="23"/>
      <c r="B67" s="24"/>
      <c r="C67" s="25"/>
      <c r="D67" s="25"/>
      <c r="E67" s="25"/>
      <c r="F67" s="25"/>
      <c r="G67" s="26"/>
      <c r="H67" s="26"/>
      <c r="I67" s="26"/>
    </row>
    <row r="68" spans="1:9" ht="40.5" customHeight="1" x14ac:dyDescent="0.35">
      <c r="A68" s="6">
        <v>45272</v>
      </c>
      <c r="B68" s="22" t="s">
        <v>36</v>
      </c>
      <c r="C68" s="27">
        <v>1</v>
      </c>
      <c r="D68" s="27">
        <v>1</v>
      </c>
      <c r="E68" s="27">
        <v>1</v>
      </c>
      <c r="G68" s="28">
        <v>18691750</v>
      </c>
      <c r="H68" s="28">
        <v>18691750</v>
      </c>
    </row>
    <row r="69" spans="1:9" ht="25.2" customHeight="1" x14ac:dyDescent="0.35">
      <c r="A69" s="29"/>
    </row>
    <row r="70" spans="1:9" ht="25.2" customHeight="1" x14ac:dyDescent="0.35">
      <c r="A70" s="29"/>
      <c r="B70" s="22" t="s">
        <v>37</v>
      </c>
      <c r="C70" s="27">
        <v>1</v>
      </c>
      <c r="D70" s="27">
        <v>3</v>
      </c>
      <c r="E70" s="27">
        <v>3</v>
      </c>
      <c r="G70" s="28">
        <v>49419482</v>
      </c>
      <c r="H70" s="28">
        <v>49419482</v>
      </c>
    </row>
    <row r="71" spans="1:9" ht="25.2" customHeight="1" x14ac:dyDescent="0.35">
      <c r="A71" s="29"/>
      <c r="G71" s="28">
        <v>11626500</v>
      </c>
      <c r="H71" s="28">
        <v>11626500</v>
      </c>
    </row>
    <row r="72" spans="1:9" ht="25.2" customHeight="1" x14ac:dyDescent="0.35">
      <c r="A72" s="29"/>
      <c r="G72" s="28">
        <v>18311703</v>
      </c>
      <c r="H72" s="28">
        <v>18311703</v>
      </c>
    </row>
    <row r="73" spans="1:9" ht="25.2" customHeight="1" x14ac:dyDescent="0.35">
      <c r="A73" s="29"/>
    </row>
    <row r="74" spans="1:9" ht="34.950000000000003" customHeight="1" x14ac:dyDescent="0.35">
      <c r="A74" s="29"/>
      <c r="B74" s="22" t="s">
        <v>38</v>
      </c>
      <c r="C74" s="27">
        <v>1</v>
      </c>
      <c r="D74" s="27">
        <v>2</v>
      </c>
      <c r="E74" s="27">
        <v>0</v>
      </c>
      <c r="F74" s="30"/>
      <c r="G74" s="33">
        <v>52802178</v>
      </c>
      <c r="H74" s="28">
        <v>0</v>
      </c>
    </row>
    <row r="75" spans="1:9" ht="25.2" customHeight="1" x14ac:dyDescent="0.35">
      <c r="A75" s="29"/>
      <c r="F75" s="30"/>
      <c r="G75" s="33">
        <v>8973111</v>
      </c>
      <c r="H75" s="28">
        <v>0</v>
      </c>
    </row>
    <row r="76" spans="1:9" ht="25.2" customHeight="1" x14ac:dyDescent="0.35">
      <c r="A76" s="29"/>
    </row>
    <row r="77" spans="1:9" ht="25.2" customHeight="1" x14ac:dyDescent="0.35">
      <c r="A77" s="29"/>
      <c r="B77" s="22" t="s">
        <v>39</v>
      </c>
      <c r="C77" s="27">
        <v>1</v>
      </c>
      <c r="D77" s="27">
        <v>2</v>
      </c>
      <c r="E77" s="27">
        <v>0</v>
      </c>
      <c r="F77" s="30"/>
      <c r="G77" s="33">
        <v>53002289</v>
      </c>
      <c r="H77" s="28">
        <v>0</v>
      </c>
    </row>
    <row r="78" spans="1:9" ht="25.2" customHeight="1" x14ac:dyDescent="0.35">
      <c r="A78" s="29"/>
      <c r="F78" s="30"/>
      <c r="G78" s="33">
        <v>16980314</v>
      </c>
      <c r="H78" s="28">
        <v>0</v>
      </c>
    </row>
    <row r="79" spans="1:9" ht="25.2" customHeight="1" x14ac:dyDescent="0.35">
      <c r="A79" s="29"/>
    </row>
    <row r="80" spans="1:9" ht="31.2" customHeight="1" x14ac:dyDescent="0.35">
      <c r="A80" s="29"/>
      <c r="B80" s="22" t="s">
        <v>40</v>
      </c>
      <c r="C80" s="27">
        <v>1</v>
      </c>
      <c r="D80" s="27">
        <v>1</v>
      </c>
      <c r="E80" s="27">
        <v>0</v>
      </c>
      <c r="G80" s="28">
        <v>21939845</v>
      </c>
      <c r="H80" s="28">
        <v>0</v>
      </c>
    </row>
    <row r="81" spans="1:10" ht="25.2" customHeight="1" x14ac:dyDescent="0.35">
      <c r="A81" s="29"/>
    </row>
    <row r="82" spans="1:10" ht="34.5" customHeight="1" x14ac:dyDescent="0.35">
      <c r="A82" s="29"/>
      <c r="B82" s="22" t="s">
        <v>41</v>
      </c>
      <c r="C82" s="27">
        <v>1</v>
      </c>
      <c r="D82" s="27">
        <v>1</v>
      </c>
      <c r="E82" s="27">
        <v>1</v>
      </c>
      <c r="G82" s="28">
        <v>5713890</v>
      </c>
      <c r="H82" s="28">
        <v>5713890</v>
      </c>
    </row>
    <row r="84" spans="1:10" ht="25.2" customHeight="1" x14ac:dyDescent="0.35">
      <c r="A84" s="34" t="s">
        <v>42</v>
      </c>
      <c r="B84" s="35"/>
      <c r="C84" s="36">
        <f>SUM(C3:C83)</f>
        <v>34</v>
      </c>
      <c r="D84" s="37">
        <f>SUM(D3:D83)</f>
        <v>46</v>
      </c>
      <c r="E84" s="36">
        <f>SUM(E3:E83)</f>
        <v>32</v>
      </c>
      <c r="F84" s="38">
        <v>0.67569999999999997</v>
      </c>
      <c r="G84" s="39">
        <f>SUM(G3:G83)</f>
        <v>1029709043</v>
      </c>
      <c r="H84" s="39">
        <f>SUM(H3:H83)</f>
        <v>572200454</v>
      </c>
      <c r="I84" s="38">
        <f>(H84/G84)</f>
        <v>0.55569139446704852</v>
      </c>
      <c r="J84" s="40"/>
    </row>
    <row r="85" spans="1:10" ht="25.2" customHeight="1" x14ac:dyDescent="0.35">
      <c r="A85" s="34"/>
      <c r="B85" s="35"/>
      <c r="C85" s="36"/>
      <c r="D85" s="36"/>
      <c r="E85" s="38"/>
      <c r="F85" s="38"/>
      <c r="G85" s="41" t="s">
        <v>47</v>
      </c>
      <c r="H85" s="38"/>
      <c r="I85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10D6-F8E3-4C19-AB40-92013738F552}">
  <dimension ref="A1:I73"/>
  <sheetViews>
    <sheetView workbookViewId="0">
      <pane ySplit="1" topLeftCell="A55" activePane="bottomLeft" state="frozen"/>
      <selection pane="bottomLeft" activeCell="C69" sqref="C69"/>
    </sheetView>
  </sheetViews>
  <sheetFormatPr defaultColWidth="25.44140625" defaultRowHeight="18" x14ac:dyDescent="0.35"/>
  <cols>
    <col min="1" max="1" width="25.5546875" style="84" bestFit="1" customWidth="1"/>
    <col min="2" max="2" width="43.5546875" style="21" customWidth="1"/>
    <col min="3" max="3" width="21.5546875" style="8" bestFit="1" customWidth="1"/>
    <col min="4" max="5" width="16" style="8" bestFit="1" customWidth="1"/>
    <col min="6" max="6" width="16.5546875" style="8" bestFit="1" customWidth="1"/>
    <col min="7" max="7" width="24.5546875" style="17" bestFit="1" customWidth="1"/>
    <col min="8" max="8" width="20.6640625" style="17" bestFit="1" customWidth="1"/>
    <col min="9" max="9" width="16.5546875" style="8" bestFit="1" customWidth="1"/>
    <col min="10" max="16384" width="25.44140625" style="8"/>
  </cols>
  <sheetData>
    <row r="1" spans="1:9" ht="36" x14ac:dyDescent="0.35">
      <c r="A1" s="78" t="s">
        <v>8</v>
      </c>
      <c r="B1" s="1" t="s">
        <v>9</v>
      </c>
      <c r="C1" s="3" t="s">
        <v>43</v>
      </c>
      <c r="D1" s="3" t="s">
        <v>1</v>
      </c>
      <c r="E1" s="3" t="s">
        <v>7</v>
      </c>
      <c r="F1" s="3" t="s">
        <v>5</v>
      </c>
      <c r="G1" s="7" t="s">
        <v>2</v>
      </c>
      <c r="H1" s="7" t="s">
        <v>3</v>
      </c>
      <c r="I1" s="4" t="s">
        <v>48</v>
      </c>
    </row>
    <row r="2" spans="1:9" x14ac:dyDescent="0.35">
      <c r="A2" s="79"/>
      <c r="B2" s="9"/>
      <c r="C2" s="10"/>
      <c r="D2" s="10"/>
      <c r="E2" s="10"/>
      <c r="F2" s="10"/>
      <c r="G2" s="11"/>
      <c r="H2" s="11"/>
      <c r="I2" s="10"/>
    </row>
    <row r="3" spans="1:9" x14ac:dyDescent="0.35">
      <c r="A3" s="80" t="s">
        <v>78</v>
      </c>
      <c r="B3" s="44" t="s">
        <v>49</v>
      </c>
      <c r="C3" s="8">
        <v>1</v>
      </c>
      <c r="D3" s="8">
        <v>1</v>
      </c>
      <c r="E3" s="8">
        <v>1</v>
      </c>
      <c r="F3" s="12">
        <f>(E3/D3)</f>
        <v>1</v>
      </c>
      <c r="G3" s="45">
        <v>75031992</v>
      </c>
      <c r="H3" s="45">
        <v>75031992</v>
      </c>
      <c r="I3" s="12">
        <f>(H3/G3)</f>
        <v>1</v>
      </c>
    </row>
    <row r="4" spans="1:9" x14ac:dyDescent="0.35">
      <c r="A4" s="81" t="s">
        <v>86</v>
      </c>
      <c r="B4" s="20"/>
      <c r="C4" s="13">
        <v>1</v>
      </c>
      <c r="D4" s="13">
        <v>1</v>
      </c>
      <c r="E4" s="13">
        <v>1</v>
      </c>
      <c r="F4" s="14">
        <f>(E4/D4)</f>
        <v>1</v>
      </c>
      <c r="G4" s="46">
        <v>75031992</v>
      </c>
      <c r="H4" s="46">
        <v>75031992</v>
      </c>
      <c r="I4" s="14">
        <f>(H4/G4)</f>
        <v>1</v>
      </c>
    </row>
    <row r="5" spans="1:9" s="15" customFormat="1" x14ac:dyDescent="0.35">
      <c r="A5" s="82"/>
      <c r="B5" s="47"/>
      <c r="G5" s="16"/>
      <c r="H5" s="16"/>
    </row>
    <row r="6" spans="1:9" ht="19.5" customHeight="1" x14ac:dyDescent="0.35">
      <c r="A6" s="83" t="s">
        <v>79</v>
      </c>
      <c r="B6" s="48" t="s">
        <v>50</v>
      </c>
      <c r="C6" s="8">
        <v>1</v>
      </c>
      <c r="D6" s="8">
        <v>3</v>
      </c>
      <c r="E6" s="8">
        <v>0</v>
      </c>
      <c r="F6" s="12">
        <f t="shared" ref="F6:F25" si="0">(E6/D6)</f>
        <v>0</v>
      </c>
      <c r="G6" s="49">
        <v>49227870</v>
      </c>
      <c r="H6" s="49">
        <v>0</v>
      </c>
      <c r="I6" s="12">
        <f t="shared" ref="I6:I25" si="1">(H6/G6)</f>
        <v>0</v>
      </c>
    </row>
    <row r="7" spans="1:9" ht="19.5" customHeight="1" x14ac:dyDescent="0.35">
      <c r="A7" s="83"/>
      <c r="B7" s="48"/>
      <c r="F7" s="12"/>
      <c r="G7" s="49"/>
      <c r="H7" s="49"/>
      <c r="I7" s="12"/>
    </row>
    <row r="8" spans="1:9" x14ac:dyDescent="0.35">
      <c r="B8" s="48" t="s">
        <v>51</v>
      </c>
      <c r="C8" s="8">
        <v>1</v>
      </c>
      <c r="D8" s="8">
        <v>1</v>
      </c>
      <c r="E8" s="8">
        <v>1</v>
      </c>
      <c r="F8" s="12">
        <f t="shared" si="0"/>
        <v>1</v>
      </c>
      <c r="G8" s="49">
        <v>25000000</v>
      </c>
      <c r="H8" s="49">
        <v>25000000</v>
      </c>
      <c r="I8" s="12">
        <f t="shared" si="1"/>
        <v>1</v>
      </c>
    </row>
    <row r="9" spans="1:9" x14ac:dyDescent="0.35">
      <c r="B9" s="48"/>
      <c r="F9" s="12"/>
      <c r="G9" s="49"/>
      <c r="H9" s="49"/>
      <c r="I9" s="12"/>
    </row>
    <row r="10" spans="1:9" x14ac:dyDescent="0.35">
      <c r="B10" s="50" t="s">
        <v>52</v>
      </c>
      <c r="C10" s="8">
        <v>1</v>
      </c>
      <c r="D10" s="8">
        <v>1</v>
      </c>
      <c r="E10" s="8">
        <v>1</v>
      </c>
      <c r="F10" s="12">
        <f t="shared" si="0"/>
        <v>1</v>
      </c>
      <c r="G10" s="49">
        <v>37899700</v>
      </c>
      <c r="H10" s="49">
        <v>37899700</v>
      </c>
      <c r="I10" s="12">
        <f t="shared" si="1"/>
        <v>1</v>
      </c>
    </row>
    <row r="11" spans="1:9" x14ac:dyDescent="0.35">
      <c r="B11" s="50"/>
      <c r="F11" s="12"/>
      <c r="G11" s="49"/>
      <c r="H11" s="49"/>
      <c r="I11" s="12"/>
    </row>
    <row r="12" spans="1:9" x14ac:dyDescent="0.35">
      <c r="B12" s="51" t="s">
        <v>53</v>
      </c>
      <c r="C12" s="8">
        <v>1</v>
      </c>
      <c r="D12" s="8">
        <v>1</v>
      </c>
      <c r="E12" s="8">
        <v>1</v>
      </c>
      <c r="F12" s="12">
        <f t="shared" si="0"/>
        <v>1</v>
      </c>
      <c r="G12" s="49">
        <v>18437674</v>
      </c>
      <c r="H12" s="49">
        <v>18437674</v>
      </c>
      <c r="I12" s="12">
        <f t="shared" si="1"/>
        <v>1</v>
      </c>
    </row>
    <row r="13" spans="1:9" x14ac:dyDescent="0.35">
      <c r="B13" s="51"/>
      <c r="F13" s="12"/>
      <c r="G13" s="49"/>
      <c r="H13" s="49"/>
      <c r="I13" s="12"/>
    </row>
    <row r="14" spans="1:9" x14ac:dyDescent="0.35">
      <c r="B14" s="51" t="s">
        <v>54</v>
      </c>
      <c r="C14" s="8">
        <v>1</v>
      </c>
      <c r="D14" s="8">
        <v>1</v>
      </c>
      <c r="E14" s="8">
        <v>1</v>
      </c>
      <c r="F14" s="12">
        <f t="shared" si="0"/>
        <v>1</v>
      </c>
      <c r="G14" s="49">
        <v>30584288</v>
      </c>
      <c r="H14" s="49">
        <v>30584288</v>
      </c>
      <c r="I14" s="12">
        <f t="shared" si="1"/>
        <v>1</v>
      </c>
    </row>
    <row r="15" spans="1:9" x14ac:dyDescent="0.35">
      <c r="B15" s="51"/>
      <c r="F15" s="12"/>
      <c r="G15" s="49"/>
      <c r="H15" s="49"/>
      <c r="I15" s="12"/>
    </row>
    <row r="16" spans="1:9" x14ac:dyDescent="0.35">
      <c r="B16" s="51" t="s">
        <v>55</v>
      </c>
      <c r="C16" s="8">
        <v>1</v>
      </c>
      <c r="D16" s="8">
        <v>1</v>
      </c>
      <c r="E16" s="8">
        <v>1</v>
      </c>
      <c r="F16" s="12">
        <f t="shared" si="0"/>
        <v>1</v>
      </c>
      <c r="G16" s="49">
        <v>12520022</v>
      </c>
      <c r="H16" s="49">
        <v>12520022</v>
      </c>
      <c r="I16" s="12">
        <f t="shared" si="1"/>
        <v>1</v>
      </c>
    </row>
    <row r="17" spans="1:9" x14ac:dyDescent="0.35">
      <c r="B17" s="51"/>
      <c r="F17" s="12"/>
      <c r="G17" s="49"/>
      <c r="H17" s="49"/>
      <c r="I17" s="12"/>
    </row>
    <row r="18" spans="1:9" x14ac:dyDescent="0.35">
      <c r="B18" s="51" t="s">
        <v>56</v>
      </c>
      <c r="C18" s="8">
        <v>1</v>
      </c>
      <c r="D18" s="8">
        <v>1</v>
      </c>
      <c r="E18" s="8">
        <v>1</v>
      </c>
      <c r="F18" s="12">
        <f t="shared" si="0"/>
        <v>1</v>
      </c>
      <c r="G18" s="49">
        <v>15088554</v>
      </c>
      <c r="H18" s="17">
        <v>0</v>
      </c>
      <c r="I18" s="12">
        <f>(H19/G18)</f>
        <v>0</v>
      </c>
    </row>
    <row r="19" spans="1:9" x14ac:dyDescent="0.35">
      <c r="B19" s="51"/>
      <c r="F19" s="12"/>
      <c r="G19" s="49"/>
      <c r="H19" s="49"/>
      <c r="I19" s="12"/>
    </row>
    <row r="20" spans="1:9" x14ac:dyDescent="0.35">
      <c r="B20" s="51" t="s">
        <v>57</v>
      </c>
      <c r="C20" s="8">
        <v>1</v>
      </c>
      <c r="D20" s="8">
        <v>1</v>
      </c>
      <c r="E20" s="8">
        <v>1</v>
      </c>
      <c r="F20" s="12">
        <f t="shared" si="0"/>
        <v>1</v>
      </c>
      <c r="G20" s="49">
        <v>26047276</v>
      </c>
      <c r="H20" s="49">
        <v>26047276</v>
      </c>
      <c r="I20" s="12">
        <f t="shared" si="1"/>
        <v>1</v>
      </c>
    </row>
    <row r="21" spans="1:9" x14ac:dyDescent="0.35">
      <c r="B21" s="51"/>
      <c r="F21" s="12"/>
      <c r="G21" s="49"/>
      <c r="H21" s="49"/>
      <c r="I21" s="12"/>
    </row>
    <row r="22" spans="1:9" x14ac:dyDescent="0.35">
      <c r="B22" s="51" t="s">
        <v>58</v>
      </c>
      <c r="C22" s="8">
        <v>1</v>
      </c>
      <c r="D22" s="8">
        <v>1</v>
      </c>
      <c r="E22" s="8">
        <v>1</v>
      </c>
      <c r="F22" s="12">
        <f t="shared" si="0"/>
        <v>1</v>
      </c>
      <c r="G22" s="49">
        <v>169766677</v>
      </c>
      <c r="H22" s="49">
        <v>0</v>
      </c>
      <c r="I22" s="12">
        <f t="shared" si="1"/>
        <v>0</v>
      </c>
    </row>
    <row r="23" spans="1:9" x14ac:dyDescent="0.35">
      <c r="B23" s="51"/>
      <c r="F23" s="12"/>
      <c r="G23" s="49"/>
      <c r="H23" s="49"/>
      <c r="I23" s="12"/>
    </row>
    <row r="24" spans="1:9" x14ac:dyDescent="0.35">
      <c r="B24" s="51" t="s">
        <v>59</v>
      </c>
      <c r="C24" s="8">
        <v>1</v>
      </c>
      <c r="D24" s="8">
        <v>3</v>
      </c>
      <c r="E24" s="8">
        <v>0</v>
      </c>
      <c r="F24" s="12">
        <f t="shared" si="0"/>
        <v>0</v>
      </c>
      <c r="G24" s="17">
        <v>10657000</v>
      </c>
      <c r="H24" s="17">
        <v>0</v>
      </c>
      <c r="I24" s="12">
        <f t="shared" si="1"/>
        <v>0</v>
      </c>
    </row>
    <row r="25" spans="1:9" x14ac:dyDescent="0.35">
      <c r="A25" s="81" t="s">
        <v>86</v>
      </c>
      <c r="B25" s="20"/>
      <c r="C25" s="13">
        <f>SUM(C6:C24)</f>
        <v>10</v>
      </c>
      <c r="D25" s="13">
        <f>SUM(D6:D24)</f>
        <v>14</v>
      </c>
      <c r="E25" s="13">
        <f>SUM(E6:E24)</f>
        <v>8</v>
      </c>
      <c r="F25" s="14">
        <f t="shared" si="0"/>
        <v>0.5714285714285714</v>
      </c>
      <c r="G25" s="18">
        <f>SUM(G6:G24)</f>
        <v>395229061</v>
      </c>
      <c r="H25" s="18">
        <f>SUM(H6:H24)</f>
        <v>150488960</v>
      </c>
      <c r="I25" s="14">
        <f t="shared" si="1"/>
        <v>0.38076390339120331</v>
      </c>
    </row>
    <row r="26" spans="1:9" s="15" customFormat="1" x14ac:dyDescent="0.35">
      <c r="A26" s="82"/>
      <c r="B26" s="47"/>
      <c r="G26" s="16"/>
      <c r="H26" s="16"/>
    </row>
    <row r="27" spans="1:9" x14ac:dyDescent="0.35">
      <c r="A27" s="80" t="s">
        <v>80</v>
      </c>
      <c r="B27" s="52" t="s">
        <v>75</v>
      </c>
    </row>
    <row r="28" spans="1:9" s="15" customFormat="1" x14ac:dyDescent="0.35">
      <c r="A28" s="81" t="s">
        <v>86</v>
      </c>
      <c r="B28" s="20"/>
      <c r="C28" s="13">
        <v>0</v>
      </c>
      <c r="D28" s="13">
        <v>0</v>
      </c>
      <c r="E28" s="13">
        <v>0</v>
      </c>
      <c r="F28" s="13">
        <v>0</v>
      </c>
      <c r="G28" s="18">
        <v>0</v>
      </c>
      <c r="H28" s="13">
        <v>0</v>
      </c>
      <c r="I28" s="13">
        <v>0</v>
      </c>
    </row>
    <row r="29" spans="1:9" s="15" customFormat="1" x14ac:dyDescent="0.35">
      <c r="A29" s="84"/>
      <c r="B29" s="21"/>
      <c r="C29" s="8"/>
      <c r="D29" s="8"/>
      <c r="E29" s="8"/>
      <c r="F29" s="12"/>
      <c r="G29" s="17"/>
      <c r="H29" s="17"/>
      <c r="I29" s="12"/>
    </row>
    <row r="30" spans="1:9" x14ac:dyDescent="0.35">
      <c r="A30" s="85" t="s">
        <v>81</v>
      </c>
      <c r="B30" s="21" t="s">
        <v>60</v>
      </c>
      <c r="C30" s="8">
        <v>1</v>
      </c>
      <c r="D30" s="8">
        <v>1</v>
      </c>
      <c r="E30" s="8">
        <v>1</v>
      </c>
      <c r="F30" s="12">
        <f t="shared" ref="F30:F69" si="2">(E30/D30)</f>
        <v>1</v>
      </c>
      <c r="G30" s="53">
        <v>8600000</v>
      </c>
      <c r="H30" s="53">
        <v>8600000</v>
      </c>
      <c r="I30" s="12">
        <f t="shared" ref="I30:I69" si="3">(H30/G30)</f>
        <v>1</v>
      </c>
    </row>
    <row r="31" spans="1:9" x14ac:dyDescent="0.35">
      <c r="A31" s="80"/>
      <c r="F31" s="12"/>
      <c r="G31" s="53"/>
      <c r="H31" s="53"/>
      <c r="I31" s="12"/>
    </row>
    <row r="32" spans="1:9" x14ac:dyDescent="0.35">
      <c r="B32" s="21" t="s">
        <v>61</v>
      </c>
      <c r="C32" s="8">
        <v>1</v>
      </c>
      <c r="D32" s="8">
        <v>2</v>
      </c>
      <c r="E32" s="8">
        <v>2</v>
      </c>
      <c r="F32" s="12">
        <f t="shared" si="2"/>
        <v>1</v>
      </c>
      <c r="G32" s="53">
        <v>55306528</v>
      </c>
      <c r="H32" s="17">
        <v>55306528</v>
      </c>
      <c r="I32" s="12">
        <f t="shared" si="3"/>
        <v>1</v>
      </c>
    </row>
    <row r="33" spans="2:9" x14ac:dyDescent="0.35">
      <c r="F33" s="12"/>
      <c r="G33" s="53">
        <v>7052833</v>
      </c>
      <c r="H33" s="60">
        <v>7052833</v>
      </c>
      <c r="I33" s="12">
        <f t="shared" si="3"/>
        <v>1</v>
      </c>
    </row>
    <row r="34" spans="2:9" x14ac:dyDescent="0.35">
      <c r="F34" s="12"/>
      <c r="G34" s="53"/>
      <c r="I34" s="12"/>
    </row>
    <row r="35" spans="2:9" x14ac:dyDescent="0.35">
      <c r="B35" s="54" t="s">
        <v>62</v>
      </c>
      <c r="C35" s="8">
        <v>1</v>
      </c>
      <c r="D35" s="8">
        <v>1</v>
      </c>
      <c r="E35" s="8">
        <v>1</v>
      </c>
      <c r="F35" s="12">
        <f t="shared" si="2"/>
        <v>1</v>
      </c>
      <c r="G35" s="53">
        <v>76097000</v>
      </c>
      <c r="H35" s="53">
        <v>76097000</v>
      </c>
      <c r="I35" s="12">
        <f t="shared" si="3"/>
        <v>1</v>
      </c>
    </row>
    <row r="36" spans="2:9" x14ac:dyDescent="0.35">
      <c r="B36" s="54"/>
      <c r="F36" s="12"/>
      <c r="G36" s="53"/>
      <c r="H36" s="53"/>
      <c r="I36" s="12"/>
    </row>
    <row r="37" spans="2:9" x14ac:dyDescent="0.35">
      <c r="B37" s="21" t="s">
        <v>63</v>
      </c>
      <c r="C37" s="8">
        <v>1</v>
      </c>
      <c r="D37" s="8">
        <v>1</v>
      </c>
      <c r="E37" s="8">
        <v>0</v>
      </c>
      <c r="F37" s="12">
        <f t="shared" si="2"/>
        <v>0</v>
      </c>
      <c r="G37" s="53">
        <v>44529520</v>
      </c>
      <c r="H37" s="17">
        <v>0</v>
      </c>
      <c r="I37" s="12">
        <f t="shared" si="3"/>
        <v>0</v>
      </c>
    </row>
    <row r="38" spans="2:9" x14ac:dyDescent="0.35">
      <c r="F38" s="12"/>
      <c r="G38" s="53"/>
      <c r="I38" s="12"/>
    </row>
    <row r="39" spans="2:9" x14ac:dyDescent="0.35">
      <c r="B39" s="54" t="s">
        <v>64</v>
      </c>
      <c r="C39" s="8">
        <v>1</v>
      </c>
      <c r="D39" s="8">
        <v>1</v>
      </c>
      <c r="E39" s="8">
        <v>0</v>
      </c>
      <c r="F39" s="12">
        <f t="shared" si="2"/>
        <v>0</v>
      </c>
      <c r="G39" s="53">
        <v>26579876</v>
      </c>
      <c r="H39" s="17">
        <v>0</v>
      </c>
      <c r="I39" s="12">
        <f t="shared" si="3"/>
        <v>0</v>
      </c>
    </row>
    <row r="40" spans="2:9" x14ac:dyDescent="0.35">
      <c r="B40" s="54"/>
      <c r="F40" s="12"/>
      <c r="G40" s="53"/>
      <c r="I40" s="12"/>
    </row>
    <row r="41" spans="2:9" ht="55.2" customHeight="1" x14ac:dyDescent="0.35">
      <c r="B41" s="55" t="s">
        <v>65</v>
      </c>
      <c r="C41" s="8">
        <v>1</v>
      </c>
      <c r="D41" s="8">
        <v>1</v>
      </c>
      <c r="E41" s="8">
        <v>0</v>
      </c>
      <c r="F41" s="12">
        <f t="shared" si="2"/>
        <v>0</v>
      </c>
      <c r="G41" s="53">
        <v>87150000</v>
      </c>
      <c r="H41" s="17">
        <v>0</v>
      </c>
      <c r="I41" s="12">
        <f t="shared" si="3"/>
        <v>0</v>
      </c>
    </row>
    <row r="42" spans="2:9" ht="14.7" customHeight="1" x14ac:dyDescent="0.35">
      <c r="B42" s="55"/>
      <c r="F42" s="12"/>
      <c r="G42" s="53"/>
      <c r="I42" s="12"/>
    </row>
    <row r="43" spans="2:9" x14ac:dyDescent="0.35">
      <c r="B43" s="54" t="s">
        <v>66</v>
      </c>
      <c r="C43" s="8">
        <v>1</v>
      </c>
      <c r="D43" s="8">
        <v>1</v>
      </c>
      <c r="E43" s="8">
        <v>1</v>
      </c>
      <c r="F43" s="12">
        <f t="shared" si="2"/>
        <v>1</v>
      </c>
      <c r="G43" s="53">
        <v>41411101</v>
      </c>
      <c r="H43" s="53">
        <v>41411101</v>
      </c>
      <c r="I43" s="12">
        <f t="shared" si="3"/>
        <v>1</v>
      </c>
    </row>
    <row r="44" spans="2:9" x14ac:dyDescent="0.35">
      <c r="B44" s="54"/>
      <c r="F44" s="12"/>
      <c r="G44" s="53"/>
      <c r="H44" s="53"/>
      <c r="I44" s="12"/>
    </row>
    <row r="45" spans="2:9" x14ac:dyDescent="0.35">
      <c r="B45" s="21" t="s">
        <v>67</v>
      </c>
      <c r="C45" s="8">
        <v>1</v>
      </c>
      <c r="D45" s="8">
        <v>1</v>
      </c>
      <c r="E45" s="8">
        <v>1</v>
      </c>
      <c r="F45" s="12">
        <f t="shared" si="2"/>
        <v>1</v>
      </c>
      <c r="G45" s="53">
        <v>2988510</v>
      </c>
      <c r="H45" s="53">
        <v>2988510</v>
      </c>
      <c r="I45" s="12">
        <f t="shared" si="3"/>
        <v>1</v>
      </c>
    </row>
    <row r="46" spans="2:9" x14ac:dyDescent="0.35">
      <c r="F46" s="12"/>
      <c r="G46" s="53"/>
      <c r="H46" s="53"/>
      <c r="I46" s="12"/>
    </row>
    <row r="47" spans="2:9" x14ac:dyDescent="0.35">
      <c r="B47" s="54" t="s">
        <v>68</v>
      </c>
      <c r="C47" s="8">
        <v>1</v>
      </c>
      <c r="D47" s="8">
        <v>1</v>
      </c>
      <c r="E47" s="8">
        <v>1</v>
      </c>
      <c r="F47" s="12">
        <f t="shared" si="2"/>
        <v>1</v>
      </c>
      <c r="G47" s="53">
        <v>75725650</v>
      </c>
      <c r="H47" s="53">
        <v>75725650</v>
      </c>
      <c r="I47" s="12">
        <f t="shared" si="3"/>
        <v>1</v>
      </c>
    </row>
    <row r="48" spans="2:9" x14ac:dyDescent="0.35">
      <c r="B48" s="54"/>
      <c r="F48" s="12"/>
      <c r="G48" s="53"/>
      <c r="H48" s="53"/>
      <c r="I48" s="12"/>
    </row>
    <row r="49" spans="1:9" x14ac:dyDescent="0.35">
      <c r="B49" s="54" t="s">
        <v>69</v>
      </c>
      <c r="C49" s="8">
        <v>1</v>
      </c>
      <c r="D49" s="8">
        <v>2</v>
      </c>
      <c r="E49" s="8">
        <v>0</v>
      </c>
      <c r="F49" s="12">
        <f t="shared" si="2"/>
        <v>0</v>
      </c>
      <c r="G49" s="53">
        <v>81413018</v>
      </c>
      <c r="H49" s="17">
        <v>0</v>
      </c>
      <c r="I49" s="12">
        <f t="shared" si="3"/>
        <v>0</v>
      </c>
    </row>
    <row r="50" spans="1:9" x14ac:dyDescent="0.35">
      <c r="B50" s="54"/>
      <c r="F50" s="12"/>
      <c r="G50" s="53">
        <v>33707001</v>
      </c>
      <c r="H50" s="17">
        <v>0</v>
      </c>
      <c r="I50" s="12">
        <f t="shared" si="3"/>
        <v>0</v>
      </c>
    </row>
    <row r="51" spans="1:9" x14ac:dyDescent="0.35">
      <c r="B51" s="54"/>
      <c r="F51" s="12"/>
      <c r="G51" s="53"/>
      <c r="I51" s="12"/>
    </row>
    <row r="52" spans="1:9" x14ac:dyDescent="0.35">
      <c r="A52" s="81" t="s">
        <v>86</v>
      </c>
      <c r="B52" s="20"/>
      <c r="C52" s="13">
        <f>SUM(C30:C49)</f>
        <v>10</v>
      </c>
      <c r="D52" s="13">
        <f>SUM(D30:D49)</f>
        <v>12</v>
      </c>
      <c r="E52" s="13">
        <f>SUM(E30:E49)</f>
        <v>7</v>
      </c>
      <c r="F52" s="14">
        <f t="shared" si="2"/>
        <v>0.58333333333333337</v>
      </c>
      <c r="G52" s="18">
        <f>SUM(G30:G50)</f>
        <v>540561037</v>
      </c>
      <c r="H52" s="18">
        <f>SUM(H30:H49)</f>
        <v>267181622</v>
      </c>
      <c r="I52" s="14">
        <f t="shared" si="3"/>
        <v>0.49426725885165862</v>
      </c>
    </row>
    <row r="53" spans="1:9" s="15" customFormat="1" x14ac:dyDescent="0.35">
      <c r="A53" s="82"/>
      <c r="B53" s="47"/>
      <c r="G53" s="56"/>
      <c r="H53" s="16"/>
    </row>
    <row r="54" spans="1:9" x14ac:dyDescent="0.35">
      <c r="A54" s="80" t="s">
        <v>85</v>
      </c>
      <c r="B54" s="57" t="s">
        <v>70</v>
      </c>
      <c r="C54" s="8">
        <v>1</v>
      </c>
      <c r="D54" s="8">
        <v>1</v>
      </c>
      <c r="E54" s="8">
        <v>1</v>
      </c>
      <c r="F54" s="12">
        <f t="shared" si="2"/>
        <v>1</v>
      </c>
      <c r="G54" s="58">
        <v>3529500</v>
      </c>
      <c r="H54" s="58">
        <v>3529500</v>
      </c>
      <c r="I54" s="12">
        <f t="shared" si="3"/>
        <v>1</v>
      </c>
    </row>
    <row r="55" spans="1:9" x14ac:dyDescent="0.35">
      <c r="A55" s="80"/>
      <c r="B55" s="57"/>
      <c r="F55" s="12"/>
      <c r="G55" s="58"/>
      <c r="H55" s="58"/>
      <c r="I55" s="12"/>
    </row>
    <row r="56" spans="1:9" x14ac:dyDescent="0.35">
      <c r="B56" s="57" t="s">
        <v>71</v>
      </c>
      <c r="C56" s="8">
        <v>1</v>
      </c>
      <c r="D56" s="8">
        <v>1</v>
      </c>
      <c r="E56" s="8">
        <v>1</v>
      </c>
      <c r="F56" s="12">
        <f t="shared" si="2"/>
        <v>1</v>
      </c>
      <c r="G56" s="58">
        <v>2823592</v>
      </c>
      <c r="H56" s="58">
        <v>2823592</v>
      </c>
      <c r="I56" s="12">
        <f t="shared" si="3"/>
        <v>1</v>
      </c>
    </row>
    <row r="57" spans="1:9" x14ac:dyDescent="0.35">
      <c r="B57" s="57"/>
      <c r="F57" s="12"/>
      <c r="G57" s="58"/>
      <c r="H57" s="58"/>
      <c r="I57" s="12"/>
    </row>
    <row r="58" spans="1:9" x14ac:dyDescent="0.35">
      <c r="B58" s="57" t="s">
        <v>72</v>
      </c>
      <c r="C58" s="8">
        <v>1</v>
      </c>
      <c r="D58" s="8">
        <v>1</v>
      </c>
      <c r="E58" s="8">
        <v>1</v>
      </c>
      <c r="F58" s="12">
        <f t="shared" si="2"/>
        <v>1</v>
      </c>
      <c r="G58" s="58">
        <v>115378211</v>
      </c>
      <c r="H58" s="58">
        <v>115378211</v>
      </c>
      <c r="I58" s="12">
        <f t="shared" si="3"/>
        <v>1</v>
      </c>
    </row>
    <row r="59" spans="1:9" x14ac:dyDescent="0.35">
      <c r="B59" s="57"/>
      <c r="F59" s="12"/>
      <c r="G59" s="58"/>
      <c r="H59" s="58"/>
      <c r="I59" s="12"/>
    </row>
    <row r="60" spans="1:9" x14ac:dyDescent="0.35">
      <c r="B60" s="57" t="s">
        <v>31</v>
      </c>
      <c r="C60" s="8">
        <v>1</v>
      </c>
      <c r="D60" s="8">
        <v>1</v>
      </c>
      <c r="E60" s="8">
        <v>1</v>
      </c>
      <c r="F60" s="12">
        <f t="shared" si="2"/>
        <v>1</v>
      </c>
      <c r="G60" s="58">
        <v>9897300</v>
      </c>
      <c r="H60" s="58">
        <v>9897300</v>
      </c>
      <c r="I60" s="12">
        <f t="shared" si="3"/>
        <v>1</v>
      </c>
    </row>
    <row r="61" spans="1:9" x14ac:dyDescent="0.35">
      <c r="A61" s="81" t="s">
        <v>84</v>
      </c>
      <c r="B61" s="20"/>
      <c r="C61" s="13">
        <f>SUM(C54:C60)</f>
        <v>4</v>
      </c>
      <c r="D61" s="13">
        <f>SUM(D54:D60)</f>
        <v>4</v>
      </c>
      <c r="E61" s="13">
        <f>SUM(E54:E60)</f>
        <v>4</v>
      </c>
      <c r="F61" s="14">
        <f t="shared" si="2"/>
        <v>1</v>
      </c>
      <c r="G61" s="18">
        <f>SUM(G54:G60)</f>
        <v>131628603</v>
      </c>
      <c r="H61" s="18">
        <f>SUM(H54:H60)</f>
        <v>131628603</v>
      </c>
      <c r="I61" s="14">
        <f t="shared" si="3"/>
        <v>1</v>
      </c>
    </row>
    <row r="62" spans="1:9" s="15" customFormat="1" x14ac:dyDescent="0.35">
      <c r="A62" s="82"/>
      <c r="B62" s="47"/>
      <c r="G62" s="16"/>
      <c r="H62" s="16"/>
    </row>
    <row r="63" spans="1:9" x14ac:dyDescent="0.35">
      <c r="A63" s="80" t="s">
        <v>83</v>
      </c>
      <c r="B63" s="57" t="s">
        <v>73</v>
      </c>
      <c r="C63" s="8">
        <v>1</v>
      </c>
      <c r="D63" s="8">
        <v>2</v>
      </c>
      <c r="E63" s="8">
        <v>2</v>
      </c>
      <c r="F63" s="19">
        <f t="shared" si="2"/>
        <v>1</v>
      </c>
      <c r="G63" s="75">
        <v>27454265</v>
      </c>
      <c r="H63" s="17">
        <v>38178048</v>
      </c>
      <c r="I63" s="19">
        <f t="shared" si="3"/>
        <v>1.3906053576739352</v>
      </c>
    </row>
    <row r="64" spans="1:9" x14ac:dyDescent="0.35">
      <c r="A64" s="80"/>
      <c r="B64" s="57"/>
      <c r="F64" s="19"/>
      <c r="G64" s="75">
        <v>10723783</v>
      </c>
      <c r="I64" s="19"/>
    </row>
    <row r="65" spans="1:9" x14ac:dyDescent="0.35">
      <c r="A65" s="80"/>
      <c r="B65" s="57"/>
      <c r="F65" s="19"/>
      <c r="G65" s="76"/>
      <c r="I65" s="19"/>
    </row>
    <row r="66" spans="1:9" x14ac:dyDescent="0.35">
      <c r="B66" s="21" t="s">
        <v>74</v>
      </c>
      <c r="C66" s="8">
        <v>1</v>
      </c>
      <c r="D66" s="8">
        <v>1</v>
      </c>
      <c r="E66" s="8">
        <v>1</v>
      </c>
      <c r="F66" s="19">
        <f t="shared" si="2"/>
        <v>1</v>
      </c>
      <c r="G66" s="58">
        <v>46692085</v>
      </c>
      <c r="H66" s="59">
        <v>46692085</v>
      </c>
      <c r="I66" s="19">
        <f t="shared" si="3"/>
        <v>1</v>
      </c>
    </row>
    <row r="67" spans="1:9" x14ac:dyDescent="0.35">
      <c r="A67" s="81" t="s">
        <v>84</v>
      </c>
      <c r="B67" s="20"/>
      <c r="C67" s="13">
        <f>SUM(C63:C66)</f>
        <v>2</v>
      </c>
      <c r="D67" s="13">
        <f>SUM(D63:D66)</f>
        <v>3</v>
      </c>
      <c r="E67" s="13">
        <f>SUM(E63:E66)</f>
        <v>3</v>
      </c>
      <c r="F67" s="14">
        <f t="shared" si="2"/>
        <v>1</v>
      </c>
      <c r="G67" s="61">
        <f>SUM(G63:G66)</f>
        <v>84870133</v>
      </c>
      <c r="H67" s="18">
        <f>SUM(H63:H66)</f>
        <v>84870133</v>
      </c>
      <c r="I67" s="14">
        <f t="shared" si="3"/>
        <v>1</v>
      </c>
    </row>
    <row r="68" spans="1:9" x14ac:dyDescent="0.35">
      <c r="F68" s="12"/>
      <c r="G68" s="58"/>
      <c r="I68" s="12"/>
    </row>
    <row r="69" spans="1:9" x14ac:dyDescent="0.35">
      <c r="A69" s="79" t="s">
        <v>76</v>
      </c>
      <c r="B69" s="9"/>
      <c r="C69" s="10">
        <v>27</v>
      </c>
      <c r="D69" s="10">
        <v>34</v>
      </c>
      <c r="E69" s="10">
        <v>23</v>
      </c>
      <c r="F69" s="43">
        <f t="shared" si="2"/>
        <v>0.67647058823529416</v>
      </c>
      <c r="G69" s="62">
        <f>SUM(G3:G68)</f>
        <v>2454641652</v>
      </c>
      <c r="H69" s="11">
        <v>888056541</v>
      </c>
      <c r="I69" s="43">
        <f t="shared" si="3"/>
        <v>0.3617866340190336</v>
      </c>
    </row>
    <row r="70" spans="1:9" x14ac:dyDescent="0.35">
      <c r="G70" s="58"/>
    </row>
    <row r="73" spans="1:9" x14ac:dyDescent="0.35">
      <c r="G73" s="4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D2E5-81A8-442C-BCAB-D527CC253325}">
  <dimension ref="A1:I95"/>
  <sheetViews>
    <sheetView zoomScaleNormal="100" workbookViewId="0">
      <pane xSplit="2" ySplit="11" topLeftCell="C89" activePane="bottomRight" state="frozen"/>
      <selection pane="topRight" activeCell="C1" sqref="C1"/>
      <selection pane="bottomLeft" activeCell="A12" sqref="A12"/>
      <selection pane="bottomRight" activeCell="A97" sqref="A97:XFD97"/>
    </sheetView>
  </sheetViews>
  <sheetFormatPr defaultColWidth="25.44140625" defaultRowHeight="14.4" x14ac:dyDescent="0.3"/>
  <cols>
    <col min="1" max="1" width="25.5546875" style="116" bestFit="1" customWidth="1"/>
    <col min="2" max="2" width="35.33203125" style="137" bestFit="1" customWidth="1"/>
    <col min="3" max="3" width="21.6640625" style="103" bestFit="1" customWidth="1"/>
    <col min="4" max="5" width="16.109375" style="103" bestFit="1" customWidth="1"/>
    <col min="6" max="6" width="16.6640625" style="103" bestFit="1" customWidth="1"/>
    <col min="7" max="7" width="24.6640625" style="119" bestFit="1" customWidth="1"/>
    <col min="8" max="8" width="24.109375" style="119" bestFit="1" customWidth="1"/>
    <col min="9" max="9" width="13.5546875" style="103" bestFit="1" customWidth="1"/>
    <col min="10" max="16384" width="25.44140625" style="103"/>
  </cols>
  <sheetData>
    <row r="1" spans="1:9" s="122" customFormat="1" ht="28.8" x14ac:dyDescent="0.3">
      <c r="A1" s="138" t="s">
        <v>8</v>
      </c>
      <c r="B1" s="86" t="s">
        <v>9</v>
      </c>
      <c r="C1" s="86" t="s">
        <v>43</v>
      </c>
      <c r="D1" s="86" t="s">
        <v>1</v>
      </c>
      <c r="E1" s="86" t="s">
        <v>7</v>
      </c>
      <c r="F1" s="86" t="s">
        <v>5</v>
      </c>
      <c r="G1" s="139" t="s">
        <v>2</v>
      </c>
      <c r="H1" s="139" t="s">
        <v>3</v>
      </c>
      <c r="I1" s="140" t="s">
        <v>48</v>
      </c>
    </row>
    <row r="2" spans="1:9" x14ac:dyDescent="0.3">
      <c r="A2" s="104"/>
      <c r="B2" s="131"/>
      <c r="C2" s="105"/>
      <c r="D2" s="105"/>
      <c r="E2" s="105"/>
      <c r="F2" s="105"/>
      <c r="G2" s="106"/>
      <c r="H2" s="106"/>
      <c r="I2" s="105"/>
    </row>
    <row r="3" spans="1:9" x14ac:dyDescent="0.3">
      <c r="A3" s="141" t="s">
        <v>77</v>
      </c>
      <c r="B3" s="88" t="s">
        <v>88</v>
      </c>
      <c r="C3" s="103">
        <v>1</v>
      </c>
      <c r="D3" s="103">
        <v>2</v>
      </c>
      <c r="E3" s="103">
        <v>2</v>
      </c>
      <c r="F3" s="107">
        <f>(E3/D3)</f>
        <v>1</v>
      </c>
      <c r="G3" s="89">
        <v>14220000</v>
      </c>
      <c r="H3" s="89">
        <v>14220000</v>
      </c>
      <c r="I3" s="107">
        <f>(H3/G3)</f>
        <v>1</v>
      </c>
    </row>
    <row r="4" spans="1:9" x14ac:dyDescent="0.3">
      <c r="A4" s="87"/>
      <c r="B4" s="88"/>
      <c r="F4" s="107"/>
      <c r="G4" s="90">
        <v>7032000</v>
      </c>
      <c r="H4" s="90">
        <v>7032000</v>
      </c>
      <c r="I4" s="107">
        <f>(H4/G4)</f>
        <v>1</v>
      </c>
    </row>
    <row r="5" spans="1:9" ht="10.5" customHeight="1" x14ac:dyDescent="0.3">
      <c r="A5" s="91"/>
      <c r="B5" s="132"/>
      <c r="C5" s="108"/>
      <c r="D5" s="108"/>
      <c r="E5" s="108"/>
      <c r="F5" s="109"/>
      <c r="G5" s="92"/>
      <c r="H5" s="92"/>
      <c r="I5" s="109"/>
    </row>
    <row r="6" spans="1:9" x14ac:dyDescent="0.3">
      <c r="A6" s="87"/>
      <c r="B6" s="88" t="s">
        <v>34</v>
      </c>
      <c r="C6" s="103">
        <v>1</v>
      </c>
      <c r="D6" s="103">
        <v>3</v>
      </c>
      <c r="E6" s="103">
        <v>3</v>
      </c>
      <c r="F6" s="107">
        <f>(E6/D6)</f>
        <v>1</v>
      </c>
      <c r="G6" s="90">
        <v>37905000</v>
      </c>
      <c r="H6" s="90">
        <v>37905000</v>
      </c>
      <c r="I6" s="107">
        <f>(H6/G6)</f>
        <v>1</v>
      </c>
    </row>
    <row r="7" spans="1:9" x14ac:dyDescent="0.3">
      <c r="A7" s="87"/>
      <c r="B7" s="88"/>
      <c r="F7" s="107"/>
      <c r="G7" s="93">
        <v>38300000</v>
      </c>
      <c r="H7" s="93">
        <v>38300000</v>
      </c>
      <c r="I7" s="107">
        <f>(H7/G7)</f>
        <v>1</v>
      </c>
    </row>
    <row r="8" spans="1:9" x14ac:dyDescent="0.3">
      <c r="A8" s="87"/>
      <c r="B8" s="88"/>
      <c r="F8" s="107"/>
      <c r="G8" s="90">
        <v>12915000</v>
      </c>
      <c r="H8" s="90">
        <v>12915000</v>
      </c>
      <c r="I8" s="107">
        <f>(H8/G8)</f>
        <v>1</v>
      </c>
    </row>
    <row r="9" spans="1:9" x14ac:dyDescent="0.3">
      <c r="A9" s="87"/>
      <c r="B9" s="88"/>
      <c r="F9" s="107"/>
      <c r="G9" s="93"/>
      <c r="H9" s="93"/>
      <c r="I9" s="107"/>
    </row>
    <row r="10" spans="1:9" ht="11.25" customHeight="1" x14ac:dyDescent="0.3">
      <c r="A10" s="91"/>
      <c r="B10" s="132"/>
      <c r="C10" s="108"/>
      <c r="D10" s="108"/>
      <c r="E10" s="108"/>
      <c r="F10" s="109"/>
      <c r="G10" s="94"/>
      <c r="H10" s="94"/>
      <c r="I10" s="109"/>
    </row>
    <row r="11" spans="1:9" x14ac:dyDescent="0.3">
      <c r="A11" s="87"/>
      <c r="B11" s="95" t="s">
        <v>89</v>
      </c>
      <c r="C11" s="103">
        <v>1</v>
      </c>
      <c r="D11" s="103">
        <v>2</v>
      </c>
      <c r="E11" s="103">
        <v>2</v>
      </c>
      <c r="F11" s="107">
        <f>(E11/D11)</f>
        <v>1</v>
      </c>
      <c r="G11" s="96" t="s">
        <v>90</v>
      </c>
      <c r="H11" s="96" t="s">
        <v>90</v>
      </c>
      <c r="I11" s="107">
        <v>1</v>
      </c>
    </row>
    <row r="12" spans="1:9" x14ac:dyDescent="0.3">
      <c r="A12" s="87"/>
      <c r="B12" s="88"/>
      <c r="F12" s="107"/>
      <c r="G12" s="89">
        <v>9317520</v>
      </c>
      <c r="H12" s="89">
        <v>9317520</v>
      </c>
      <c r="I12" s="107">
        <v>1</v>
      </c>
    </row>
    <row r="13" spans="1:9" ht="9.75" customHeight="1" x14ac:dyDescent="0.3">
      <c r="A13" s="87"/>
      <c r="B13" s="132"/>
      <c r="C13" s="108"/>
      <c r="D13" s="108"/>
      <c r="E13" s="108"/>
      <c r="F13" s="109"/>
      <c r="G13" s="94"/>
      <c r="H13" s="94"/>
      <c r="I13" s="109"/>
    </row>
    <row r="14" spans="1:9" x14ac:dyDescent="0.3">
      <c r="A14" s="87"/>
      <c r="B14" s="95" t="s">
        <v>69</v>
      </c>
      <c r="C14" s="103">
        <v>1</v>
      </c>
      <c r="D14" s="103">
        <v>1</v>
      </c>
      <c r="E14" s="103">
        <v>1</v>
      </c>
      <c r="F14" s="107">
        <v>1</v>
      </c>
      <c r="G14" s="97">
        <v>44770901</v>
      </c>
      <c r="H14" s="97">
        <v>44770901</v>
      </c>
      <c r="I14" s="107">
        <v>1</v>
      </c>
    </row>
    <row r="15" spans="1:9" x14ac:dyDescent="0.3">
      <c r="A15" s="87"/>
      <c r="B15" s="88"/>
      <c r="F15" s="107"/>
      <c r="G15" s="93"/>
      <c r="H15" s="93"/>
      <c r="I15" s="107"/>
    </row>
    <row r="16" spans="1:9" x14ac:dyDescent="0.3">
      <c r="A16" s="98" t="s">
        <v>91</v>
      </c>
      <c r="B16" s="133"/>
      <c r="C16" s="110">
        <f>SUM(C3:C15)</f>
        <v>4</v>
      </c>
      <c r="D16" s="110">
        <f>SUM(D3:D15)</f>
        <v>8</v>
      </c>
      <c r="E16" s="110">
        <f>SUM(E3:E15)</f>
        <v>8</v>
      </c>
      <c r="F16" s="111">
        <f>(E16/D16)</f>
        <v>1</v>
      </c>
      <c r="G16" s="99">
        <f>SUM(G3:G15)</f>
        <v>164460421</v>
      </c>
      <c r="H16" s="99">
        <f>SUM(H3:H15)</f>
        <v>164460421</v>
      </c>
      <c r="I16" s="111">
        <f>(H16/G16)</f>
        <v>1</v>
      </c>
    </row>
    <row r="17" spans="1:9" s="113" customFormat="1" x14ac:dyDescent="0.3">
      <c r="A17" s="112"/>
      <c r="B17" s="134"/>
      <c r="G17" s="114"/>
      <c r="H17" s="114"/>
    </row>
    <row r="18" spans="1:9" ht="19.5" customHeight="1" x14ac:dyDescent="0.3">
      <c r="A18" s="142" t="s">
        <v>79</v>
      </c>
      <c r="B18" s="135" t="s">
        <v>97</v>
      </c>
      <c r="C18" s="103">
        <v>2</v>
      </c>
      <c r="D18" s="103">
        <v>3</v>
      </c>
      <c r="E18" s="103">
        <v>3</v>
      </c>
      <c r="F18" s="107">
        <f t="shared" ref="F18:F49" si="0">(E18/D18)</f>
        <v>1</v>
      </c>
      <c r="G18" s="115">
        <v>14124526</v>
      </c>
      <c r="H18" s="115">
        <v>14124526</v>
      </c>
      <c r="I18" s="107">
        <f t="shared" ref="I18:I49" si="1">(H18/G18)</f>
        <v>1</v>
      </c>
    </row>
    <row r="19" spans="1:9" ht="19.5" customHeight="1" x14ac:dyDescent="0.3">
      <c r="A19" s="100"/>
      <c r="B19" s="135" t="s">
        <v>98</v>
      </c>
      <c r="F19" s="107"/>
      <c r="G19" s="115">
        <v>49695663</v>
      </c>
      <c r="H19" s="115">
        <v>49695663</v>
      </c>
      <c r="I19" s="107">
        <f t="shared" si="1"/>
        <v>1</v>
      </c>
    </row>
    <row r="20" spans="1:9" x14ac:dyDescent="0.3">
      <c r="B20" s="135" t="s">
        <v>99</v>
      </c>
      <c r="F20" s="107"/>
      <c r="G20" s="115">
        <v>18195667</v>
      </c>
      <c r="H20" s="115">
        <v>0</v>
      </c>
      <c r="I20" s="107">
        <f t="shared" si="1"/>
        <v>0</v>
      </c>
    </row>
    <row r="21" spans="1:9" x14ac:dyDescent="0.3">
      <c r="B21" s="135"/>
      <c r="F21" s="107"/>
      <c r="G21" s="115"/>
      <c r="H21" s="115"/>
      <c r="I21" s="107"/>
    </row>
    <row r="22" spans="1:9" x14ac:dyDescent="0.3">
      <c r="B22" s="135" t="s">
        <v>100</v>
      </c>
      <c r="C22" s="103">
        <v>1</v>
      </c>
      <c r="D22" s="103">
        <v>2</v>
      </c>
      <c r="E22" s="103">
        <v>1</v>
      </c>
      <c r="F22" s="107">
        <f t="shared" si="0"/>
        <v>0.5</v>
      </c>
      <c r="G22" s="115">
        <v>22875272</v>
      </c>
      <c r="H22" s="115">
        <v>22875272</v>
      </c>
      <c r="I22" s="107">
        <f t="shared" si="1"/>
        <v>1</v>
      </c>
    </row>
    <row r="23" spans="1:9" x14ac:dyDescent="0.3">
      <c r="B23" s="135" t="s">
        <v>92</v>
      </c>
      <c r="F23" s="107"/>
      <c r="G23" s="117">
        <v>13418146</v>
      </c>
      <c r="H23" s="115">
        <v>0</v>
      </c>
      <c r="I23" s="107">
        <f t="shared" si="1"/>
        <v>0</v>
      </c>
    </row>
    <row r="24" spans="1:9" x14ac:dyDescent="0.3">
      <c r="B24" s="135"/>
      <c r="F24" s="107"/>
      <c r="G24" s="115"/>
      <c r="H24" s="115"/>
      <c r="I24" s="107"/>
    </row>
    <row r="25" spans="1:9" x14ac:dyDescent="0.3">
      <c r="B25" s="135" t="s">
        <v>101</v>
      </c>
      <c r="C25" s="103">
        <v>1</v>
      </c>
      <c r="D25" s="103">
        <v>1</v>
      </c>
      <c r="E25" s="103">
        <v>1</v>
      </c>
      <c r="F25" s="107">
        <f t="shared" si="0"/>
        <v>1</v>
      </c>
      <c r="G25" s="115">
        <v>89928606</v>
      </c>
      <c r="H25" s="115">
        <v>89928606</v>
      </c>
      <c r="I25" s="107">
        <f t="shared" si="1"/>
        <v>1</v>
      </c>
    </row>
    <row r="26" spans="1:9" x14ac:dyDescent="0.3">
      <c r="B26" s="135"/>
      <c r="F26" s="107"/>
      <c r="G26" s="115"/>
      <c r="H26" s="115"/>
      <c r="I26" s="107"/>
    </row>
    <row r="27" spans="1:9" x14ac:dyDescent="0.3">
      <c r="B27" s="135" t="s">
        <v>102</v>
      </c>
      <c r="C27" s="103">
        <v>1</v>
      </c>
      <c r="D27" s="103">
        <v>1</v>
      </c>
      <c r="E27" s="103">
        <v>1</v>
      </c>
      <c r="F27" s="107">
        <f t="shared" si="0"/>
        <v>1</v>
      </c>
      <c r="G27" s="115">
        <v>94900000</v>
      </c>
      <c r="H27" s="115">
        <v>94900000</v>
      </c>
      <c r="I27" s="107">
        <f t="shared" si="1"/>
        <v>1</v>
      </c>
    </row>
    <row r="28" spans="1:9" x14ac:dyDescent="0.3">
      <c r="B28" s="135"/>
      <c r="F28" s="107"/>
      <c r="G28" s="115"/>
      <c r="H28" s="115"/>
      <c r="I28" s="107"/>
    </row>
    <row r="29" spans="1:9" x14ac:dyDescent="0.3">
      <c r="B29" s="135" t="s">
        <v>103</v>
      </c>
      <c r="C29" s="103">
        <v>2</v>
      </c>
      <c r="D29" s="103">
        <v>3</v>
      </c>
      <c r="E29" s="103">
        <v>2</v>
      </c>
      <c r="F29" s="107">
        <f t="shared" si="0"/>
        <v>0.66666666666666663</v>
      </c>
      <c r="G29" s="115">
        <v>52507418</v>
      </c>
      <c r="H29" s="115">
        <v>52507418</v>
      </c>
      <c r="I29" s="107">
        <f t="shared" si="1"/>
        <v>1</v>
      </c>
    </row>
    <row r="30" spans="1:9" x14ac:dyDescent="0.3">
      <c r="B30" s="135" t="s">
        <v>93</v>
      </c>
      <c r="F30" s="107"/>
      <c r="G30" s="115">
        <v>11287300</v>
      </c>
      <c r="H30" s="115">
        <v>11287300</v>
      </c>
      <c r="I30" s="107">
        <f t="shared" si="1"/>
        <v>1</v>
      </c>
    </row>
    <row r="31" spans="1:9" x14ac:dyDescent="0.3">
      <c r="B31" s="135" t="s">
        <v>104</v>
      </c>
      <c r="F31" s="107"/>
      <c r="G31" s="117">
        <v>35657670</v>
      </c>
      <c r="H31" s="115">
        <v>0</v>
      </c>
      <c r="I31" s="107">
        <f t="shared" si="1"/>
        <v>0</v>
      </c>
    </row>
    <row r="32" spans="1:9" x14ac:dyDescent="0.3">
      <c r="B32" s="135"/>
      <c r="F32" s="107"/>
      <c r="G32" s="115"/>
      <c r="H32" s="115"/>
      <c r="I32" s="107"/>
    </row>
    <row r="33" spans="2:9" x14ac:dyDescent="0.3">
      <c r="B33" s="135" t="s">
        <v>105</v>
      </c>
      <c r="C33" s="103">
        <v>2</v>
      </c>
      <c r="D33" s="103">
        <v>2</v>
      </c>
      <c r="E33" s="103">
        <v>1</v>
      </c>
      <c r="F33" s="107">
        <f t="shared" si="0"/>
        <v>0.5</v>
      </c>
      <c r="G33" s="115">
        <v>135468916</v>
      </c>
      <c r="H33" s="115">
        <v>135468916</v>
      </c>
      <c r="I33" s="107">
        <f t="shared" si="1"/>
        <v>1</v>
      </c>
    </row>
    <row r="34" spans="2:9" x14ac:dyDescent="0.3">
      <c r="B34" s="135" t="s">
        <v>106</v>
      </c>
      <c r="F34" s="107"/>
      <c r="G34" s="117">
        <v>51108682</v>
      </c>
      <c r="H34" s="115">
        <v>0</v>
      </c>
      <c r="I34" s="107">
        <f t="shared" si="1"/>
        <v>0</v>
      </c>
    </row>
    <row r="35" spans="2:9" x14ac:dyDescent="0.3">
      <c r="B35" s="135"/>
      <c r="F35" s="107"/>
      <c r="G35" s="115"/>
      <c r="H35" s="115"/>
      <c r="I35" s="107"/>
    </row>
    <row r="36" spans="2:9" x14ac:dyDescent="0.3">
      <c r="B36" s="135" t="s">
        <v>107</v>
      </c>
      <c r="C36" s="103">
        <v>1</v>
      </c>
      <c r="D36" s="103">
        <v>3</v>
      </c>
      <c r="F36" s="107">
        <f t="shared" si="0"/>
        <v>0</v>
      </c>
      <c r="G36" s="118">
        <v>29958</v>
      </c>
      <c r="H36" s="115">
        <v>0</v>
      </c>
      <c r="I36" s="107">
        <f t="shared" si="1"/>
        <v>0</v>
      </c>
    </row>
    <row r="37" spans="2:9" x14ac:dyDescent="0.3">
      <c r="B37" s="135" t="s">
        <v>94</v>
      </c>
      <c r="F37" s="107"/>
      <c r="G37" s="117">
        <v>37975480</v>
      </c>
      <c r="H37" s="115">
        <v>0</v>
      </c>
      <c r="I37" s="107">
        <f t="shared" si="1"/>
        <v>0</v>
      </c>
    </row>
    <row r="38" spans="2:9" x14ac:dyDescent="0.3">
      <c r="B38" s="135" t="s">
        <v>95</v>
      </c>
      <c r="F38" s="107"/>
      <c r="G38" s="117">
        <v>24544500</v>
      </c>
      <c r="H38" s="115">
        <v>0</v>
      </c>
      <c r="I38" s="107">
        <f t="shared" si="1"/>
        <v>0</v>
      </c>
    </row>
    <row r="39" spans="2:9" x14ac:dyDescent="0.3">
      <c r="B39" s="135"/>
      <c r="F39" s="107"/>
      <c r="G39" s="115"/>
      <c r="H39" s="115"/>
      <c r="I39" s="107"/>
    </row>
    <row r="40" spans="2:9" x14ac:dyDescent="0.3">
      <c r="B40" s="135" t="s">
        <v>108</v>
      </c>
      <c r="C40" s="103">
        <v>1</v>
      </c>
      <c r="D40" s="103">
        <v>1</v>
      </c>
      <c r="E40" s="103">
        <v>1</v>
      </c>
      <c r="F40" s="107">
        <f t="shared" si="0"/>
        <v>1</v>
      </c>
      <c r="G40" s="115">
        <v>22613129</v>
      </c>
      <c r="H40" s="115">
        <v>22613129</v>
      </c>
      <c r="I40" s="107">
        <f t="shared" si="1"/>
        <v>1</v>
      </c>
    </row>
    <row r="41" spans="2:9" x14ac:dyDescent="0.3">
      <c r="B41" s="135"/>
      <c r="F41" s="107"/>
      <c r="G41" s="115"/>
      <c r="H41" s="115"/>
      <c r="I41" s="107"/>
    </row>
    <row r="42" spans="2:9" x14ac:dyDescent="0.3">
      <c r="B42" s="135" t="s">
        <v>109</v>
      </c>
      <c r="C42" s="103">
        <v>3</v>
      </c>
      <c r="D42" s="103">
        <v>4</v>
      </c>
      <c r="E42" s="103">
        <v>4</v>
      </c>
      <c r="F42" s="107"/>
      <c r="G42" s="115">
        <v>7743311</v>
      </c>
      <c r="H42" s="115">
        <v>7743311</v>
      </c>
      <c r="I42" s="107">
        <f t="shared" si="1"/>
        <v>1</v>
      </c>
    </row>
    <row r="43" spans="2:9" x14ac:dyDescent="0.3">
      <c r="B43" s="135" t="s">
        <v>110</v>
      </c>
      <c r="F43" s="107"/>
      <c r="G43" s="115">
        <v>23215000</v>
      </c>
      <c r="H43" s="115">
        <v>23215000</v>
      </c>
      <c r="I43" s="107">
        <f t="shared" si="1"/>
        <v>1</v>
      </c>
    </row>
    <row r="44" spans="2:9" x14ac:dyDescent="0.3">
      <c r="B44" s="135" t="s">
        <v>96</v>
      </c>
      <c r="F44" s="107"/>
      <c r="G44" s="115">
        <v>20805000</v>
      </c>
      <c r="H44" s="115">
        <v>20805000</v>
      </c>
      <c r="I44" s="107">
        <f t="shared" si="1"/>
        <v>1</v>
      </c>
    </row>
    <row r="45" spans="2:9" x14ac:dyDescent="0.3">
      <c r="B45" s="135" t="s">
        <v>111</v>
      </c>
      <c r="F45" s="107"/>
      <c r="G45" s="115">
        <v>8540101</v>
      </c>
      <c r="H45" s="115">
        <v>8540101</v>
      </c>
      <c r="I45" s="107">
        <f t="shared" si="1"/>
        <v>1</v>
      </c>
    </row>
    <row r="46" spans="2:9" x14ac:dyDescent="0.3">
      <c r="B46" s="135"/>
      <c r="F46" s="107"/>
      <c r="G46" s="115"/>
      <c r="H46" s="115"/>
      <c r="I46" s="107"/>
    </row>
    <row r="47" spans="2:9" x14ac:dyDescent="0.3">
      <c r="B47" s="135" t="s">
        <v>112</v>
      </c>
      <c r="C47" s="103">
        <v>1</v>
      </c>
      <c r="D47" s="103">
        <v>1</v>
      </c>
      <c r="E47" s="103">
        <v>1</v>
      </c>
      <c r="F47" s="107">
        <f t="shared" si="0"/>
        <v>1</v>
      </c>
      <c r="G47" s="115">
        <v>8059100</v>
      </c>
      <c r="H47" s="115">
        <v>8059100</v>
      </c>
      <c r="I47" s="107">
        <f t="shared" si="1"/>
        <v>1</v>
      </c>
    </row>
    <row r="48" spans="2:9" x14ac:dyDescent="0.3">
      <c r="B48" s="135"/>
      <c r="F48" s="107"/>
      <c r="I48" s="107"/>
    </row>
    <row r="49" spans="1:9" x14ac:dyDescent="0.3">
      <c r="A49" s="98" t="s">
        <v>113</v>
      </c>
      <c r="B49" s="133"/>
      <c r="C49" s="110">
        <f>SUM(C18:C48)</f>
        <v>15</v>
      </c>
      <c r="D49" s="110">
        <f>SUM(D18:D48)</f>
        <v>21</v>
      </c>
      <c r="E49" s="110">
        <f>SUM(E18:E48)</f>
        <v>15</v>
      </c>
      <c r="F49" s="111">
        <f t="shared" si="0"/>
        <v>0.7142857142857143</v>
      </c>
      <c r="G49" s="121">
        <f>SUM(G18:G48)</f>
        <v>742693445</v>
      </c>
      <c r="H49" s="121">
        <f>SUM(H18:H48)</f>
        <v>561763342</v>
      </c>
      <c r="I49" s="111">
        <f t="shared" si="1"/>
        <v>0.75638656269546045</v>
      </c>
    </row>
    <row r="50" spans="1:9" s="113" customFormat="1" x14ac:dyDescent="0.3">
      <c r="A50" s="112"/>
      <c r="B50" s="134"/>
      <c r="G50" s="114"/>
      <c r="H50" s="114"/>
    </row>
    <row r="51" spans="1:9" x14ac:dyDescent="0.3">
      <c r="A51" s="141" t="s">
        <v>114</v>
      </c>
      <c r="B51" s="136"/>
    </row>
    <row r="52" spans="1:9" s="113" customFormat="1" x14ac:dyDescent="0.3">
      <c r="A52" s="120" t="s">
        <v>86</v>
      </c>
      <c r="B52" s="133"/>
      <c r="C52" s="110"/>
      <c r="D52" s="110"/>
      <c r="E52" s="110"/>
      <c r="F52" s="110">
        <v>0</v>
      </c>
      <c r="G52" s="121"/>
      <c r="H52" s="110"/>
      <c r="I52" s="110">
        <v>0</v>
      </c>
    </row>
    <row r="53" spans="1:9" s="113" customFormat="1" x14ac:dyDescent="0.3">
      <c r="A53" s="116"/>
      <c r="B53" s="137"/>
      <c r="C53" s="103"/>
      <c r="D53" s="103"/>
      <c r="E53" s="103"/>
      <c r="F53" s="107"/>
      <c r="G53" s="119"/>
      <c r="H53" s="119"/>
      <c r="I53" s="107"/>
    </row>
    <row r="54" spans="1:9" x14ac:dyDescent="0.3">
      <c r="A54" s="141" t="s">
        <v>87</v>
      </c>
      <c r="B54" s="137" t="s">
        <v>115</v>
      </c>
      <c r="C54" s="103">
        <v>2</v>
      </c>
      <c r="D54" s="103">
        <v>2</v>
      </c>
      <c r="E54" s="103">
        <v>2</v>
      </c>
      <c r="F54" s="107">
        <f t="shared" ref="F54:F80" si="2">(E54/D54)</f>
        <v>1</v>
      </c>
      <c r="G54" s="128">
        <v>80293000</v>
      </c>
      <c r="H54" s="128">
        <v>80293000</v>
      </c>
      <c r="I54" s="107">
        <f t="shared" ref="I54:I76" si="3">(H54/G54)</f>
        <v>1</v>
      </c>
    </row>
    <row r="55" spans="1:9" x14ac:dyDescent="0.3">
      <c r="A55" s="102"/>
      <c r="F55" s="107"/>
      <c r="G55" s="129">
        <v>28005000</v>
      </c>
      <c r="H55" s="129">
        <v>28005000</v>
      </c>
      <c r="I55" s="107"/>
    </row>
    <row r="56" spans="1:9" x14ac:dyDescent="0.3">
      <c r="A56" s="87"/>
      <c r="F56" s="107"/>
      <c r="G56" s="101"/>
      <c r="H56" s="101"/>
      <c r="I56" s="107"/>
    </row>
    <row r="57" spans="1:9" x14ac:dyDescent="0.3">
      <c r="B57" s="137" t="s">
        <v>116</v>
      </c>
      <c r="C57" s="103">
        <v>1</v>
      </c>
      <c r="D57" s="103">
        <v>1</v>
      </c>
      <c r="E57" s="103">
        <v>0</v>
      </c>
      <c r="F57" s="107">
        <f t="shared" si="2"/>
        <v>0</v>
      </c>
      <c r="G57" s="128">
        <v>69885950</v>
      </c>
      <c r="H57" s="119">
        <v>0</v>
      </c>
      <c r="I57" s="107">
        <f t="shared" si="3"/>
        <v>0</v>
      </c>
    </row>
    <row r="58" spans="1:9" x14ac:dyDescent="0.3">
      <c r="F58" s="107"/>
      <c r="G58" s="101"/>
      <c r="H58" s="89"/>
      <c r="I58" s="107"/>
    </row>
    <row r="59" spans="1:9" x14ac:dyDescent="0.3">
      <c r="B59" s="95" t="s">
        <v>117</v>
      </c>
      <c r="C59" s="103">
        <v>1</v>
      </c>
      <c r="D59" s="103">
        <v>1</v>
      </c>
      <c r="E59" s="103">
        <v>1</v>
      </c>
      <c r="F59" s="107">
        <f t="shared" si="2"/>
        <v>1</v>
      </c>
      <c r="G59" s="128">
        <v>33981757</v>
      </c>
      <c r="H59" s="128">
        <v>33981757</v>
      </c>
      <c r="I59" s="107">
        <f t="shared" si="3"/>
        <v>1</v>
      </c>
    </row>
    <row r="60" spans="1:9" x14ac:dyDescent="0.3">
      <c r="B60" s="95"/>
      <c r="F60" s="107"/>
      <c r="G60" s="101"/>
      <c r="H60" s="101"/>
      <c r="I60" s="107"/>
    </row>
    <row r="61" spans="1:9" x14ac:dyDescent="0.3">
      <c r="B61" s="137" t="s">
        <v>118</v>
      </c>
      <c r="C61" s="103">
        <v>1</v>
      </c>
      <c r="D61" s="103">
        <v>1</v>
      </c>
      <c r="E61" s="103">
        <v>0</v>
      </c>
      <c r="F61" s="107">
        <f t="shared" si="2"/>
        <v>0</v>
      </c>
      <c r="G61" s="128">
        <v>33981757</v>
      </c>
      <c r="H61" s="119">
        <v>0</v>
      </c>
      <c r="I61" s="107">
        <f t="shared" si="3"/>
        <v>0</v>
      </c>
    </row>
    <row r="62" spans="1:9" x14ac:dyDescent="0.3">
      <c r="F62" s="107"/>
      <c r="G62" s="101"/>
      <c r="I62" s="107"/>
    </row>
    <row r="63" spans="1:9" x14ac:dyDescent="0.3">
      <c r="A63" s="98" t="s">
        <v>127</v>
      </c>
      <c r="B63" s="133"/>
      <c r="C63" s="110">
        <f>SUM(C54:C62)</f>
        <v>5</v>
      </c>
      <c r="D63" s="110">
        <f>SUM(D53:D62)</f>
        <v>5</v>
      </c>
      <c r="E63" s="110">
        <f>SUM(E54:E62)</f>
        <v>3</v>
      </c>
      <c r="F63" s="111">
        <f t="shared" si="2"/>
        <v>0.6</v>
      </c>
      <c r="G63" s="121">
        <f>SUM(G54:G62)</f>
        <v>246147464</v>
      </c>
      <c r="H63" s="121">
        <f>SUM(H54:H62)</f>
        <v>142279757</v>
      </c>
      <c r="I63" s="111">
        <f t="shared" si="3"/>
        <v>0.5780264995945682</v>
      </c>
    </row>
    <row r="64" spans="1:9" s="113" customFormat="1" x14ac:dyDescent="0.3">
      <c r="A64" s="104"/>
      <c r="B64" s="131"/>
      <c r="C64" s="105"/>
      <c r="D64" s="105"/>
      <c r="E64" s="105"/>
      <c r="F64" s="105"/>
      <c r="G64" s="127"/>
      <c r="H64" s="106"/>
      <c r="I64" s="105"/>
    </row>
    <row r="65" spans="1:9" x14ac:dyDescent="0.3">
      <c r="A65" s="141" t="s">
        <v>82</v>
      </c>
      <c r="B65" s="135" t="s">
        <v>119</v>
      </c>
      <c r="C65" s="103">
        <v>1</v>
      </c>
      <c r="D65" s="103">
        <v>1</v>
      </c>
      <c r="E65" s="103">
        <v>1</v>
      </c>
      <c r="F65" s="107">
        <f t="shared" si="2"/>
        <v>1</v>
      </c>
      <c r="G65" s="128">
        <v>5575000</v>
      </c>
      <c r="H65" s="128">
        <v>5575000</v>
      </c>
      <c r="I65" s="107">
        <f t="shared" si="3"/>
        <v>1</v>
      </c>
    </row>
    <row r="66" spans="1:9" x14ac:dyDescent="0.3">
      <c r="A66" s="87"/>
      <c r="B66" s="135"/>
      <c r="F66" s="107"/>
      <c r="I66" s="107"/>
    </row>
    <row r="67" spans="1:9" x14ac:dyDescent="0.3">
      <c r="B67" s="135" t="s">
        <v>120</v>
      </c>
      <c r="C67" s="103">
        <v>1</v>
      </c>
      <c r="D67" s="103">
        <v>1</v>
      </c>
      <c r="E67" s="103">
        <v>0</v>
      </c>
      <c r="F67" s="107">
        <f t="shared" si="2"/>
        <v>0</v>
      </c>
      <c r="G67" s="128">
        <v>8495100</v>
      </c>
      <c r="H67" s="119">
        <v>0</v>
      </c>
      <c r="I67" s="107">
        <f t="shared" si="3"/>
        <v>0</v>
      </c>
    </row>
    <row r="68" spans="1:9" x14ac:dyDescent="0.3">
      <c r="B68" s="135"/>
      <c r="F68" s="107"/>
      <c r="I68" s="107"/>
    </row>
    <row r="69" spans="1:9" x14ac:dyDescent="0.3">
      <c r="B69" s="135" t="s">
        <v>121</v>
      </c>
      <c r="C69" s="103">
        <v>1</v>
      </c>
      <c r="D69" s="103">
        <v>3</v>
      </c>
      <c r="E69" s="103">
        <v>3</v>
      </c>
      <c r="F69" s="107">
        <f t="shared" si="2"/>
        <v>1</v>
      </c>
      <c r="G69" s="128">
        <v>13012000</v>
      </c>
      <c r="H69" s="128">
        <v>13012000</v>
      </c>
      <c r="I69" s="107">
        <f t="shared" si="3"/>
        <v>1</v>
      </c>
    </row>
    <row r="70" spans="1:9" x14ac:dyDescent="0.3">
      <c r="B70" s="135"/>
      <c r="F70" s="107"/>
      <c r="G70" s="128">
        <v>9834000</v>
      </c>
      <c r="H70" s="119">
        <v>9834000</v>
      </c>
      <c r="I70" s="107">
        <f t="shared" si="3"/>
        <v>1</v>
      </c>
    </row>
    <row r="71" spans="1:9" s="113" customFormat="1" x14ac:dyDescent="0.3">
      <c r="A71" s="112"/>
      <c r="B71" s="134"/>
      <c r="F71" s="123"/>
      <c r="G71" s="130">
        <v>1650000</v>
      </c>
      <c r="H71" s="130">
        <v>1650000</v>
      </c>
      <c r="I71" s="123">
        <f t="shared" si="3"/>
        <v>1</v>
      </c>
    </row>
    <row r="72" spans="1:9" s="113" customFormat="1" x14ac:dyDescent="0.3">
      <c r="A72" s="112"/>
      <c r="B72" s="134"/>
      <c r="G72" s="114"/>
      <c r="H72" s="114"/>
    </row>
    <row r="73" spans="1:9" x14ac:dyDescent="0.3">
      <c r="A73" s="87"/>
      <c r="B73" s="135" t="s">
        <v>122</v>
      </c>
      <c r="C73" s="103">
        <v>1</v>
      </c>
      <c r="D73" s="103">
        <v>1</v>
      </c>
      <c r="E73" s="103">
        <v>0</v>
      </c>
      <c r="F73" s="123">
        <f t="shared" si="2"/>
        <v>0</v>
      </c>
      <c r="G73" s="128">
        <v>15972660</v>
      </c>
      <c r="H73" s="119">
        <v>0</v>
      </c>
      <c r="I73" s="123">
        <f t="shared" si="3"/>
        <v>0</v>
      </c>
    </row>
    <row r="74" spans="1:9" x14ac:dyDescent="0.3">
      <c r="A74" s="87"/>
      <c r="B74" s="135"/>
      <c r="F74" s="123"/>
      <c r="G74" s="124"/>
      <c r="I74" s="123"/>
    </row>
    <row r="75" spans="1:9" x14ac:dyDescent="0.3">
      <c r="A75" s="87"/>
      <c r="B75" s="135"/>
      <c r="F75" s="123"/>
      <c r="G75" s="124"/>
      <c r="I75" s="123"/>
    </row>
    <row r="76" spans="1:9" ht="22.8" customHeight="1" x14ac:dyDescent="0.3">
      <c r="B76" s="137" t="s">
        <v>123</v>
      </c>
      <c r="C76" s="103">
        <v>1</v>
      </c>
      <c r="D76" s="103">
        <v>2</v>
      </c>
      <c r="E76" s="103">
        <v>2</v>
      </c>
      <c r="F76" s="123">
        <f t="shared" si="2"/>
        <v>1</v>
      </c>
      <c r="G76" s="128">
        <v>14688916</v>
      </c>
      <c r="H76" s="128">
        <v>14688916</v>
      </c>
      <c r="I76" s="123">
        <f t="shared" si="3"/>
        <v>1</v>
      </c>
    </row>
    <row r="77" spans="1:9" x14ac:dyDescent="0.3">
      <c r="F77" s="123"/>
      <c r="H77" s="125"/>
      <c r="I77" s="123"/>
    </row>
    <row r="78" spans="1:9" s="113" customFormat="1" x14ac:dyDescent="0.3">
      <c r="A78" s="112"/>
      <c r="B78" s="134" t="s">
        <v>126</v>
      </c>
      <c r="C78" s="113">
        <v>1</v>
      </c>
      <c r="D78" s="113">
        <v>1</v>
      </c>
      <c r="E78" s="113">
        <v>1</v>
      </c>
      <c r="F78" s="123">
        <f t="shared" si="2"/>
        <v>1</v>
      </c>
      <c r="G78" s="103" t="s">
        <v>124</v>
      </c>
      <c r="H78" s="103" t="s">
        <v>124</v>
      </c>
      <c r="I78" s="123">
        <v>1</v>
      </c>
    </row>
    <row r="79" spans="1:9" s="113" customFormat="1" x14ac:dyDescent="0.3">
      <c r="A79" s="112"/>
      <c r="B79" s="134"/>
      <c r="F79" s="123"/>
      <c r="G79" s="103"/>
      <c r="H79" s="103"/>
      <c r="I79" s="123"/>
    </row>
    <row r="80" spans="1:9" s="113" customFormat="1" x14ac:dyDescent="0.3">
      <c r="A80" s="112"/>
      <c r="B80" s="134" t="s">
        <v>125</v>
      </c>
      <c r="C80" s="113">
        <v>1</v>
      </c>
      <c r="D80" s="113">
        <v>2</v>
      </c>
      <c r="E80" s="113">
        <v>2</v>
      </c>
      <c r="F80" s="123">
        <f t="shared" si="2"/>
        <v>1</v>
      </c>
      <c r="G80" s="126">
        <v>58409000</v>
      </c>
      <c r="H80" s="126">
        <v>58409000</v>
      </c>
      <c r="I80" s="123">
        <v>1</v>
      </c>
    </row>
    <row r="81" spans="1:9" s="113" customFormat="1" x14ac:dyDescent="0.3">
      <c r="A81" s="112"/>
      <c r="B81" s="134"/>
      <c r="F81" s="123"/>
      <c r="G81" s="126">
        <v>25826000</v>
      </c>
      <c r="H81" s="126">
        <v>25826000</v>
      </c>
      <c r="I81" s="123">
        <v>1</v>
      </c>
    </row>
    <row r="82" spans="1:9" s="113" customFormat="1" x14ac:dyDescent="0.3">
      <c r="A82" s="112"/>
      <c r="B82" s="134"/>
      <c r="F82" s="123"/>
      <c r="G82" s="103"/>
      <c r="H82" s="103"/>
      <c r="I82" s="123"/>
    </row>
    <row r="83" spans="1:9" s="113" customFormat="1" x14ac:dyDescent="0.3">
      <c r="A83" s="112"/>
      <c r="B83" s="134" t="s">
        <v>128</v>
      </c>
      <c r="C83" s="113">
        <v>1</v>
      </c>
      <c r="D83" s="113">
        <v>1</v>
      </c>
      <c r="E83" s="113">
        <v>1</v>
      </c>
      <c r="F83" s="123">
        <f t="shared" ref="F83" si="4">(E83/D83)</f>
        <v>1</v>
      </c>
      <c r="G83" s="126">
        <v>5345031</v>
      </c>
      <c r="H83" s="126">
        <v>5345031</v>
      </c>
      <c r="I83" s="123">
        <v>1</v>
      </c>
    </row>
    <row r="84" spans="1:9" x14ac:dyDescent="0.3">
      <c r="F84" s="107"/>
      <c r="I84" s="107"/>
    </row>
    <row r="85" spans="1:9" x14ac:dyDescent="0.3">
      <c r="A85" s="98" t="s">
        <v>129</v>
      </c>
      <c r="B85" s="133"/>
      <c r="C85" s="110">
        <f>SUM(C65:C84)</f>
        <v>8</v>
      </c>
      <c r="D85" s="110">
        <f>SUM(D65:D84)</f>
        <v>12</v>
      </c>
      <c r="E85" s="110">
        <f>SUM(E65:E84)</f>
        <v>10</v>
      </c>
      <c r="F85" s="111">
        <v>0.83</v>
      </c>
      <c r="G85" s="121">
        <f>SUM(G65:G84)</f>
        <v>158807707</v>
      </c>
      <c r="H85" s="121">
        <f>SUM(H65:H84)</f>
        <v>134339947</v>
      </c>
      <c r="I85" s="111">
        <v>0.85</v>
      </c>
    </row>
    <row r="86" spans="1:9" x14ac:dyDescent="0.3">
      <c r="A86" s="104"/>
      <c r="B86" s="131"/>
      <c r="C86" s="105"/>
      <c r="D86" s="105"/>
      <c r="E86" s="105"/>
      <c r="F86" s="105"/>
      <c r="G86" s="106"/>
      <c r="H86" s="106"/>
      <c r="I86" s="105"/>
    </row>
    <row r="87" spans="1:9" ht="15.6" x14ac:dyDescent="0.3">
      <c r="A87" s="98" t="s">
        <v>130</v>
      </c>
      <c r="B87" s="137" t="s">
        <v>131</v>
      </c>
      <c r="C87" s="103">
        <v>1</v>
      </c>
      <c r="D87" s="103">
        <v>1</v>
      </c>
      <c r="E87" s="103">
        <v>0</v>
      </c>
      <c r="F87" s="123">
        <f t="shared" ref="F87:F95" si="5">(E87/D87)</f>
        <v>0</v>
      </c>
      <c r="G87" s="143">
        <v>25000000</v>
      </c>
      <c r="H87" s="119">
        <v>0</v>
      </c>
      <c r="I87" s="123">
        <f>(H87/G87)</f>
        <v>0</v>
      </c>
    </row>
    <row r="88" spans="1:9" x14ac:dyDescent="0.3">
      <c r="G88" s="93"/>
    </row>
    <row r="89" spans="1:9" ht="15.6" x14ac:dyDescent="0.3">
      <c r="B89" s="137" t="s">
        <v>132</v>
      </c>
      <c r="C89" s="103">
        <v>1</v>
      </c>
      <c r="D89" s="103">
        <v>1</v>
      </c>
      <c r="E89" s="103">
        <v>1</v>
      </c>
      <c r="F89" s="123">
        <f t="shared" si="5"/>
        <v>1</v>
      </c>
      <c r="G89" s="143">
        <v>4150000</v>
      </c>
      <c r="H89" s="143">
        <v>4150000</v>
      </c>
      <c r="I89" s="123">
        <f>(H89/G89)</f>
        <v>1</v>
      </c>
    </row>
    <row r="91" spans="1:9" ht="15.6" x14ac:dyDescent="0.3">
      <c r="B91" s="137" t="s">
        <v>133</v>
      </c>
      <c r="C91" s="103">
        <v>1</v>
      </c>
      <c r="D91" s="103">
        <v>1</v>
      </c>
      <c r="E91" s="103">
        <v>1</v>
      </c>
      <c r="F91" s="123">
        <f t="shared" si="5"/>
        <v>1</v>
      </c>
      <c r="G91" s="143">
        <v>10375337</v>
      </c>
      <c r="H91" s="143">
        <v>10375337</v>
      </c>
      <c r="I91" s="123">
        <f>(H91/G91)</f>
        <v>1</v>
      </c>
    </row>
    <row r="93" spans="1:9" ht="15.6" x14ac:dyDescent="0.3">
      <c r="B93" s="137" t="s">
        <v>134</v>
      </c>
      <c r="C93" s="103">
        <v>1</v>
      </c>
      <c r="D93" s="103">
        <v>1</v>
      </c>
      <c r="E93" s="103">
        <v>1</v>
      </c>
      <c r="F93" s="123">
        <f t="shared" si="5"/>
        <v>1</v>
      </c>
      <c r="G93" s="143">
        <v>27078165</v>
      </c>
      <c r="H93" s="143">
        <v>27078165</v>
      </c>
      <c r="I93" s="123">
        <f>(H93/G93)</f>
        <v>1</v>
      </c>
    </row>
    <row r="95" spans="1:9" x14ac:dyDescent="0.3">
      <c r="A95" s="98" t="s">
        <v>135</v>
      </c>
      <c r="B95" s="133"/>
      <c r="C95" s="110">
        <f>SUM(C87:C94)</f>
        <v>4</v>
      </c>
      <c r="D95" s="110">
        <f>SUM(D87:D94)</f>
        <v>4</v>
      </c>
      <c r="E95" s="110">
        <f>SUM(E87:E94)</f>
        <v>3</v>
      </c>
      <c r="F95" s="111">
        <f t="shared" si="5"/>
        <v>0.75</v>
      </c>
      <c r="G95" s="121">
        <f>SUM(G87:G94)</f>
        <v>66603502</v>
      </c>
      <c r="H95" s="121">
        <f>SUM(H87:H94)</f>
        <v>41603502</v>
      </c>
      <c r="I95" s="123">
        <f>(H95/G95)</f>
        <v>0.62464436179346849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fb855-a36a-4ec2-9b05-7420e8dff8ce" xsi:nil="true"/>
    <lcf76f155ced4ddcb4097134ff3c332f xmlns="ed0eeb22-c85f-47ad-b4ee-843631bdfb60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3ED24F1F9F648BC4A0C4D9BC1DEBF" ma:contentTypeVersion="20" ma:contentTypeDescription="Create a new document." ma:contentTypeScope="" ma:versionID="c32c7699bd422f936ba238c4d9108a84">
  <xsd:schema xmlns:xsd="http://www.w3.org/2001/XMLSchema" xmlns:xs="http://www.w3.org/2001/XMLSchema" xmlns:p="http://schemas.microsoft.com/office/2006/metadata/properties" xmlns:ns1="http://schemas.microsoft.com/sharepoint/v3" xmlns:ns2="ed0eeb22-c85f-47ad-b4ee-843631bdfb60" xmlns:ns3="26bfb855-a36a-4ec2-9b05-7420e8dff8ce" targetNamespace="http://schemas.microsoft.com/office/2006/metadata/properties" ma:root="true" ma:fieldsID="48aa21fd749cfcc15ced27c2f424766a" ns1:_="" ns2:_="" ns3:_="">
    <xsd:import namespace="http://schemas.microsoft.com/sharepoint/v3"/>
    <xsd:import namespace="ed0eeb22-c85f-47ad-b4ee-843631bdfb60"/>
    <xsd:import namespace="26bfb855-a36a-4ec2-9b05-7420e8dff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PublishingStartDate" minOccurs="0"/>
                <xsd:element ref="ns1:PublishingExpirationDa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eeb22-c85f-47ad-b4ee-843631bdf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bad244d-92ba-4463-9a07-f4cf0ef4d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fb855-a36a-4ec2-9b05-7420e8dff8c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9628d4c-1078-474b-b1b4-36533ed0e397}" ma:internalName="TaxCatchAll" ma:showField="CatchAllData" ma:web="26bfb855-a36a-4ec2-9b05-7420e8dff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474E5-4E11-4A2F-8732-4B5BA5657DD7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ed0eeb22-c85f-47ad-b4ee-843631bdfb60"/>
    <ds:schemaRef ds:uri="http://schemas.microsoft.com/office/2006/documentManagement/types"/>
    <ds:schemaRef ds:uri="http://schemas.microsoft.com/office/2006/metadata/properties"/>
    <ds:schemaRef ds:uri="26bfb855-a36a-4ec2-9b05-7420e8dff8ce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70B353-9AFF-42AF-95C2-31ADE39E6B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66024-B749-44D5-87C5-997BAB407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0eeb22-c85f-47ad-b4ee-843631bdfb60"/>
    <ds:schemaRef ds:uri="26bfb855-a36a-4ec2-9b05-7420e8dff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Totals</vt:lpstr>
      <vt:lpstr>2023 Detail</vt:lpstr>
      <vt:lpstr>2024 Detail</vt:lpstr>
      <vt:lpstr>2025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Smith</dc:creator>
  <cp:lastModifiedBy>Ann Marie Smith</cp:lastModifiedBy>
  <dcterms:created xsi:type="dcterms:W3CDTF">2024-01-05T20:01:11Z</dcterms:created>
  <dcterms:modified xsi:type="dcterms:W3CDTF">2026-01-02T19:08:21Z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0x01010027F3ED24F1F9F648BC4A0C4D9BC1DEBF</vt:lpwstr>
  </property>
  <property fmtid="{D5CDD505-2E9C-101B-9397-08002B2CF9AE}" pid="3" name="MediaServiceImageTags">
    <vt:lpwstr/>
  </property>
</Properties>
</file>